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11190" tabRatio="958" firstSheet="1" activeTab="12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 1 и 2 прил8" sheetId="8" r:id="rId7"/>
    <sheet name="табл 1 прил 9" sheetId="20" r:id="rId8"/>
    <sheet name="табл 2 прил 9" sheetId="21" r:id="rId9"/>
    <sheet name="табл1 прил10" sheetId="14" r:id="rId10"/>
    <sheet name="табл2 прил10" sheetId="15" r:id="rId11"/>
    <sheet name="табл 1 и 2 прил11" sheetId="16" r:id="rId12"/>
    <sheet name="табл 1 и 2 прил 12" sheetId="17" r:id="rId13"/>
  </sheets>
  <definedNames>
    <definedName name="_xlnm._FilterDatabase" localSheetId="0" hidden="1">табл1прил5!$A$13:$F$158</definedName>
    <definedName name="_xlnm._FilterDatabase" localSheetId="2" hidden="1">табл1прил6!$A$17:$F$124</definedName>
    <definedName name="_xlnm._FilterDatabase" localSheetId="4" hidden="1">табл1прил7!$A$12:$G$158</definedName>
    <definedName name="_xlnm._FilterDatabase" localSheetId="3" hidden="1">'табл2прил 6'!$A$17:$G$124</definedName>
    <definedName name="_xlnm._FilterDatabase" localSheetId="1" hidden="1">табл2прил5!$A$14:$G$158</definedName>
    <definedName name="_xlnm._FilterDatabase" localSheetId="5" hidden="1">табл2прил7!$A$10:$H$157</definedName>
    <definedName name="_xlnm.Print_Titles" localSheetId="7">'табл 1 прил 9'!$17:$17</definedName>
    <definedName name="_xlnm.Print_Titles" localSheetId="8">'табл 2 прил 9'!$17:$17</definedName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7">'табл 1 прил 9'!$A$1:$J$24</definedName>
    <definedName name="_xlnm.Print_Area" localSheetId="8">'табл 2 прил 9'!$A$1:$K$25</definedName>
    <definedName name="_xlnm.Print_Area" localSheetId="0">табл1прил5!$A$1:$F$165</definedName>
    <definedName name="_xlnm.Print_Area" localSheetId="2">табл1прил6!$A$1:$F$131</definedName>
    <definedName name="_xlnm.Print_Area" localSheetId="4">табл1прил7!$A$1:$G$165</definedName>
    <definedName name="_xlnm.Print_Area" localSheetId="3">'табл2прил 6'!$A$1:$G$131</definedName>
    <definedName name="_xlnm.Print_Area" localSheetId="1">табл2прил5!$A$1:$G$165</definedName>
    <definedName name="_xlnm.Print_Area" localSheetId="5">табл2прил7!$A$1:$H$164</definedName>
  </definedNames>
  <calcPr calcId="114210" fullCalcOnLoad="1"/>
</workbook>
</file>

<file path=xl/calcChain.xml><?xml version="1.0" encoding="utf-8"?>
<calcChain xmlns="http://schemas.openxmlformats.org/spreadsheetml/2006/main">
  <c r="H23" i="6"/>
  <c r="H22"/>
  <c r="H21"/>
  <c r="H20"/>
  <c r="H28"/>
  <c r="H27"/>
  <c r="H31"/>
  <c r="H33"/>
  <c r="H30"/>
  <c r="H36"/>
  <c r="H35"/>
  <c r="H26"/>
  <c r="H25"/>
  <c r="H41"/>
  <c r="H40"/>
  <c r="H39"/>
  <c r="H38"/>
  <c r="H46"/>
  <c r="H45"/>
  <c r="H44"/>
  <c r="H43"/>
  <c r="H51"/>
  <c r="H53"/>
  <c r="H50"/>
  <c r="H56"/>
  <c r="H58"/>
  <c r="H55"/>
  <c r="H49"/>
  <c r="H48"/>
  <c r="H19"/>
  <c r="H64"/>
  <c r="H66"/>
  <c r="H63"/>
  <c r="H62"/>
  <c r="H61"/>
  <c r="H72"/>
  <c r="H71"/>
  <c r="H75"/>
  <c r="H74"/>
  <c r="H78"/>
  <c r="H77"/>
  <c r="H70"/>
  <c r="H69"/>
  <c r="H68"/>
  <c r="H85"/>
  <c r="H84"/>
  <c r="H88"/>
  <c r="H87"/>
  <c r="H83"/>
  <c r="H92"/>
  <c r="H91"/>
  <c r="H95"/>
  <c r="H94"/>
  <c r="H90"/>
  <c r="H82"/>
  <c r="H81"/>
  <c r="H100"/>
  <c r="H99"/>
  <c r="H98"/>
  <c r="H97"/>
  <c r="H80"/>
  <c r="H107"/>
  <c r="H106"/>
  <c r="H105"/>
  <c r="H111"/>
  <c r="H110"/>
  <c r="H109"/>
  <c r="H115"/>
  <c r="H114"/>
  <c r="H113"/>
  <c r="H119"/>
  <c r="H118"/>
  <c r="H117"/>
  <c r="H104"/>
  <c r="H103"/>
  <c r="H102"/>
  <c r="H124"/>
  <c r="H123"/>
  <c r="H122"/>
  <c r="H121"/>
  <c r="H130"/>
  <c r="H129"/>
  <c r="H133"/>
  <c r="H135"/>
  <c r="H137"/>
  <c r="H132"/>
  <c r="H128"/>
  <c r="H127"/>
  <c r="H126"/>
  <c r="H143"/>
  <c r="H142"/>
  <c r="H141"/>
  <c r="H140"/>
  <c r="H139"/>
  <c r="H149"/>
  <c r="H148"/>
  <c r="H147"/>
  <c r="H146"/>
  <c r="H145"/>
  <c r="H155"/>
  <c r="H154"/>
  <c r="H153"/>
  <c r="H152"/>
  <c r="H151"/>
  <c r="H157"/>
  <c r="H18"/>
  <c r="G23"/>
  <c r="G22"/>
  <c r="G21"/>
  <c r="G20"/>
  <c r="G28"/>
  <c r="G27"/>
  <c r="G31"/>
  <c r="G33"/>
  <c r="G30"/>
  <c r="G36"/>
  <c r="G35"/>
  <c r="G26"/>
  <c r="G25"/>
  <c r="G41"/>
  <c r="G40"/>
  <c r="G39"/>
  <c r="G38"/>
  <c r="G46"/>
  <c r="G45"/>
  <c r="G44"/>
  <c r="G43"/>
  <c r="G53"/>
  <c r="G50"/>
  <c r="G56"/>
  <c r="G58"/>
  <c r="G55"/>
  <c r="G49"/>
  <c r="G48"/>
  <c r="G19"/>
  <c r="G64"/>
  <c r="G66"/>
  <c r="G63"/>
  <c r="G62"/>
  <c r="G61"/>
  <c r="G72"/>
  <c r="G71"/>
  <c r="G75"/>
  <c r="G74"/>
  <c r="G78"/>
  <c r="G77"/>
  <c r="G70"/>
  <c r="G69"/>
  <c r="G68"/>
  <c r="G85"/>
  <c r="G84"/>
  <c r="G88"/>
  <c r="G87"/>
  <c r="G83"/>
  <c r="G92"/>
  <c r="G91"/>
  <c r="G95"/>
  <c r="G94"/>
  <c r="G90"/>
  <c r="G82"/>
  <c r="G81"/>
  <c r="G100"/>
  <c r="G99"/>
  <c r="G98"/>
  <c r="G97"/>
  <c r="G80"/>
  <c r="G107"/>
  <c r="G106"/>
  <c r="G105"/>
  <c r="G111"/>
  <c r="G110"/>
  <c r="G109"/>
  <c r="G115"/>
  <c r="G114"/>
  <c r="G113"/>
  <c r="G119"/>
  <c r="G118"/>
  <c r="G117"/>
  <c r="G104"/>
  <c r="G103"/>
  <c r="G102"/>
  <c r="G124"/>
  <c r="G123"/>
  <c r="G122"/>
  <c r="G121"/>
  <c r="G130"/>
  <c r="G129"/>
  <c r="G133"/>
  <c r="G135"/>
  <c r="G137"/>
  <c r="G132"/>
  <c r="G128"/>
  <c r="G127"/>
  <c r="G126"/>
  <c r="G143"/>
  <c r="G142"/>
  <c r="G141"/>
  <c r="G140"/>
  <c r="G139"/>
  <c r="G149"/>
  <c r="G148"/>
  <c r="G147"/>
  <c r="G146"/>
  <c r="G145"/>
  <c r="G155"/>
  <c r="G154"/>
  <c r="G153"/>
  <c r="G152"/>
  <c r="G151"/>
  <c r="G157"/>
  <c r="G18"/>
  <c r="G22" i="5"/>
  <c r="G21"/>
  <c r="G20"/>
  <c r="G19"/>
  <c r="G27"/>
  <c r="G26"/>
  <c r="G30"/>
  <c r="G32"/>
  <c r="G29"/>
  <c r="G35"/>
  <c r="G34"/>
  <c r="G25"/>
  <c r="G24"/>
  <c r="G40"/>
  <c r="G39"/>
  <c r="G38"/>
  <c r="G37"/>
  <c r="G45"/>
  <c r="G44"/>
  <c r="G43"/>
  <c r="G42"/>
  <c r="G50"/>
  <c r="G52"/>
  <c r="G49"/>
  <c r="G55"/>
  <c r="G57"/>
  <c r="G54"/>
  <c r="G48"/>
  <c r="G47"/>
  <c r="G18"/>
  <c r="G63"/>
  <c r="G65"/>
  <c r="G62"/>
  <c r="G61"/>
  <c r="G60"/>
  <c r="G71"/>
  <c r="G70"/>
  <c r="G74"/>
  <c r="G73"/>
  <c r="G77"/>
  <c r="G76"/>
  <c r="G69"/>
  <c r="G68"/>
  <c r="G67"/>
  <c r="G96"/>
  <c r="G95"/>
  <c r="G94"/>
  <c r="G93"/>
  <c r="G84"/>
  <c r="G83"/>
  <c r="G87"/>
  <c r="G86"/>
  <c r="G82"/>
  <c r="G91"/>
  <c r="G90"/>
  <c r="G89"/>
  <c r="G81"/>
  <c r="G79"/>
  <c r="G102"/>
  <c r="G101"/>
  <c r="G99"/>
  <c r="G108"/>
  <c r="G107"/>
  <c r="G106"/>
  <c r="G112"/>
  <c r="G111"/>
  <c r="G110"/>
  <c r="G116"/>
  <c r="G115"/>
  <c r="G114"/>
  <c r="G120"/>
  <c r="G119"/>
  <c r="G118"/>
  <c r="G105"/>
  <c r="G104"/>
  <c r="G98"/>
  <c r="G125"/>
  <c r="G124"/>
  <c r="G123"/>
  <c r="G122"/>
  <c r="G131"/>
  <c r="G130"/>
  <c r="G134"/>
  <c r="G136"/>
  <c r="G138"/>
  <c r="G133"/>
  <c r="G129"/>
  <c r="G128"/>
  <c r="G127"/>
  <c r="G144"/>
  <c r="G143"/>
  <c r="G142"/>
  <c r="G141"/>
  <c r="G140"/>
  <c r="G150"/>
  <c r="G149"/>
  <c r="G148"/>
  <c r="G146"/>
  <c r="G158"/>
  <c r="G17"/>
  <c r="G147"/>
  <c r="G100"/>
  <c r="G80"/>
  <c r="G120" i="2"/>
  <c r="G119"/>
  <c r="F131"/>
  <c r="F130"/>
  <c r="G57"/>
  <c r="G56"/>
  <c r="G50"/>
  <c r="G49"/>
  <c r="G32"/>
  <c r="G31"/>
  <c r="G27"/>
  <c r="G26"/>
  <c r="G20"/>
  <c r="F57"/>
  <c r="F56"/>
  <c r="F54"/>
  <c r="F51"/>
  <c r="F50"/>
  <c r="F49"/>
  <c r="F32"/>
  <c r="F31"/>
  <c r="F27"/>
  <c r="F26"/>
  <c r="F20"/>
  <c r="F71" i="4"/>
  <c r="F70"/>
  <c r="F79"/>
  <c r="F78"/>
  <c r="F84"/>
  <c r="F83"/>
  <c r="F90"/>
  <c r="F89"/>
  <c r="F96"/>
  <c r="F95"/>
  <c r="F99"/>
  <c r="F98"/>
  <c r="F66"/>
  <c r="G37"/>
  <c r="G36"/>
  <c r="G35"/>
  <c r="G41"/>
  <c r="G40"/>
  <c r="G39"/>
  <c r="G45"/>
  <c r="G44"/>
  <c r="G43"/>
  <c r="G49"/>
  <c r="G48"/>
  <c r="G47"/>
  <c r="G34"/>
  <c r="G53"/>
  <c r="G52"/>
  <c r="G58"/>
  <c r="G55"/>
  <c r="G51"/>
  <c r="G64"/>
  <c r="G63"/>
  <c r="G62"/>
  <c r="G68"/>
  <c r="G67"/>
  <c r="G71"/>
  <c r="G70"/>
  <c r="G79"/>
  <c r="G78"/>
  <c r="G84"/>
  <c r="G83"/>
  <c r="G90"/>
  <c r="G89"/>
  <c r="G93"/>
  <c r="G92"/>
  <c r="G96"/>
  <c r="G95"/>
  <c r="G99"/>
  <c r="G98"/>
  <c r="G102"/>
  <c r="G101"/>
  <c r="G108"/>
  <c r="G107"/>
  <c r="G122"/>
  <c r="G121"/>
  <c r="G66"/>
  <c r="G22"/>
  <c r="G21"/>
  <c r="G20"/>
  <c r="G29"/>
  <c r="G28"/>
  <c r="G27"/>
  <c r="G19"/>
  <c r="G124"/>
  <c r="F37"/>
  <c r="F36"/>
  <c r="F35"/>
  <c r="F41"/>
  <c r="F40"/>
  <c r="F39"/>
  <c r="F45"/>
  <c r="F44"/>
  <c r="F43"/>
  <c r="F49"/>
  <c r="F48"/>
  <c r="F47"/>
  <c r="F34"/>
  <c r="F53"/>
  <c r="F52"/>
  <c r="F58"/>
  <c r="F55"/>
  <c r="F51"/>
  <c r="F64"/>
  <c r="F63"/>
  <c r="F62"/>
  <c r="F68"/>
  <c r="F67"/>
  <c r="F93"/>
  <c r="F92"/>
  <c r="F102"/>
  <c r="F101"/>
  <c r="F108"/>
  <c r="F107"/>
  <c r="F122"/>
  <c r="F121"/>
  <c r="F22"/>
  <c r="F21"/>
  <c r="F20"/>
  <c r="F29"/>
  <c r="F28"/>
  <c r="F27"/>
  <c r="F19"/>
  <c r="F124"/>
  <c r="G25"/>
  <c r="G24"/>
  <c r="G32"/>
  <c r="G31"/>
  <c r="G73"/>
  <c r="G76"/>
  <c r="G75"/>
  <c r="G81"/>
  <c r="G86"/>
  <c r="G105"/>
  <c r="G104"/>
  <c r="G111"/>
  <c r="G110"/>
  <c r="G114"/>
  <c r="G116"/>
  <c r="G113"/>
  <c r="G119"/>
  <c r="G118"/>
  <c r="G56"/>
  <c r="G60"/>
  <c r="F25"/>
  <c r="F24"/>
  <c r="F32"/>
  <c r="F31"/>
  <c r="F73"/>
  <c r="F76"/>
  <c r="F75"/>
  <c r="F86"/>
  <c r="F105"/>
  <c r="F104"/>
  <c r="F111"/>
  <c r="F110"/>
  <c r="F114"/>
  <c r="F116"/>
  <c r="F113"/>
  <c r="F119"/>
  <c r="F118"/>
  <c r="F56"/>
  <c r="F60"/>
  <c r="F124" i="3"/>
  <c r="F20"/>
  <c r="F23"/>
  <c r="F26"/>
  <c r="F27"/>
  <c r="F30"/>
  <c r="F31"/>
  <c r="F36"/>
  <c r="F40"/>
  <c r="F44"/>
  <c r="F48"/>
  <c r="F51"/>
  <c r="F55"/>
  <c r="F66"/>
  <c r="F71"/>
  <c r="F73"/>
  <c r="F76"/>
  <c r="F89"/>
  <c r="F90"/>
  <c r="G79" i="2"/>
  <c r="G78"/>
  <c r="G76"/>
  <c r="G75"/>
  <c r="G71"/>
  <c r="G70"/>
  <c r="F79"/>
  <c r="F78"/>
  <c r="F76"/>
  <c r="F75"/>
  <c r="F71"/>
  <c r="F70"/>
  <c r="F108"/>
  <c r="F107"/>
  <c r="F84" i="1"/>
  <c r="F83"/>
  <c r="F87"/>
  <c r="F86"/>
  <c r="F82"/>
  <c r="F91"/>
  <c r="F90"/>
  <c r="F89"/>
  <c r="F81"/>
  <c r="J18" i="20"/>
  <c r="K18" i="21"/>
  <c r="J18"/>
  <c r="G86" i="2"/>
  <c r="G85"/>
  <c r="G84"/>
  <c r="G93"/>
  <c r="G92"/>
  <c r="G91"/>
  <c r="G83"/>
  <c r="G82"/>
  <c r="G81"/>
  <c r="G69"/>
  <c r="G108"/>
  <c r="G107"/>
  <c r="G106"/>
  <c r="G112"/>
  <c r="G111"/>
  <c r="G110"/>
  <c r="G116"/>
  <c r="G115"/>
  <c r="G114"/>
  <c r="G118"/>
  <c r="G105"/>
  <c r="G104"/>
  <c r="G103"/>
  <c r="G150"/>
  <c r="G149"/>
  <c r="G148"/>
  <c r="G147"/>
  <c r="G146"/>
  <c r="G144"/>
  <c r="G143"/>
  <c r="G142"/>
  <c r="G141"/>
  <c r="G140"/>
  <c r="G131"/>
  <c r="G130"/>
  <c r="G136"/>
  <c r="G133"/>
  <c r="G129"/>
  <c r="G128"/>
  <c r="G127"/>
  <c r="G125"/>
  <c r="G124"/>
  <c r="G123"/>
  <c r="G122"/>
  <c r="G158"/>
  <c r="F86"/>
  <c r="F85"/>
  <c r="F84"/>
  <c r="F93"/>
  <c r="F92"/>
  <c r="F91"/>
  <c r="F83"/>
  <c r="F82"/>
  <c r="F81"/>
  <c r="F69"/>
  <c r="F106"/>
  <c r="F112"/>
  <c r="F111"/>
  <c r="F110"/>
  <c r="F116"/>
  <c r="F115"/>
  <c r="F114"/>
  <c r="F120"/>
  <c r="F119"/>
  <c r="F118"/>
  <c r="F105"/>
  <c r="F104"/>
  <c r="F103"/>
  <c r="F150"/>
  <c r="F149"/>
  <c r="F148"/>
  <c r="F147"/>
  <c r="F146"/>
  <c r="F144"/>
  <c r="F143"/>
  <c r="F142"/>
  <c r="F141"/>
  <c r="F140"/>
  <c r="F136"/>
  <c r="F133"/>
  <c r="F129"/>
  <c r="F128"/>
  <c r="F127"/>
  <c r="F125"/>
  <c r="F124"/>
  <c r="F123"/>
  <c r="F122"/>
  <c r="F158"/>
  <c r="G95"/>
  <c r="F95"/>
  <c r="G134"/>
  <c r="G138"/>
  <c r="F134"/>
  <c r="F138"/>
  <c r="G89"/>
  <c r="G88"/>
  <c r="G101"/>
  <c r="G100"/>
  <c r="G99"/>
  <c r="G98"/>
  <c r="F89"/>
  <c r="F88"/>
  <c r="F101"/>
  <c r="F100"/>
  <c r="F99"/>
  <c r="F98"/>
  <c r="F96"/>
  <c r="G73"/>
  <c r="F73"/>
  <c r="G72"/>
  <c r="F72"/>
  <c r="G67"/>
  <c r="F67"/>
  <c r="G65"/>
  <c r="F65"/>
  <c r="G64"/>
  <c r="F64"/>
  <c r="G63"/>
  <c r="F63"/>
  <c r="G62"/>
  <c r="F62"/>
  <c r="G59"/>
  <c r="F59"/>
  <c r="G54"/>
  <c r="G52"/>
  <c r="G51"/>
  <c r="G47"/>
  <c r="F47"/>
  <c r="G46"/>
  <c r="F46"/>
  <c r="G45"/>
  <c r="F45"/>
  <c r="G44"/>
  <c r="F44"/>
  <c r="G42"/>
  <c r="F42"/>
  <c r="G41"/>
  <c r="F41"/>
  <c r="G40"/>
  <c r="F40"/>
  <c r="G39"/>
  <c r="F39"/>
  <c r="F24"/>
  <c r="F23"/>
  <c r="F22"/>
  <c r="F21"/>
  <c r="G24"/>
  <c r="G23"/>
  <c r="G22"/>
  <c r="G21"/>
  <c r="G37"/>
  <c r="F37"/>
  <c r="G36"/>
  <c r="F36"/>
  <c r="G34"/>
  <c r="F34"/>
  <c r="G29"/>
  <c r="F29"/>
  <c r="G28"/>
  <c r="F28"/>
  <c r="F120" i="1"/>
  <c r="F30"/>
  <c r="F96"/>
  <c r="F95"/>
  <c r="F94"/>
  <c r="F93"/>
  <c r="F79"/>
  <c r="F27"/>
  <c r="F26"/>
  <c r="F32"/>
  <c r="F29"/>
  <c r="F35"/>
  <c r="F34"/>
  <c r="F25"/>
  <c r="F24"/>
  <c r="F55"/>
  <c r="F57"/>
  <c r="F54"/>
  <c r="F50"/>
  <c r="F52"/>
  <c r="F49"/>
  <c r="F48"/>
  <c r="F47"/>
  <c r="F22"/>
  <c r="F21"/>
  <c r="F20"/>
  <c r="F19"/>
  <c r="F40"/>
  <c r="F39"/>
  <c r="F38"/>
  <c r="F37"/>
  <c r="F45"/>
  <c r="F44"/>
  <c r="F43"/>
  <c r="F42"/>
  <c r="F18"/>
  <c r="F71"/>
  <c r="F70"/>
  <c r="F74"/>
  <c r="F73"/>
  <c r="F77"/>
  <c r="F76"/>
  <c r="F69"/>
  <c r="F68"/>
  <c r="F67"/>
  <c r="F108"/>
  <c r="F107"/>
  <c r="F106"/>
  <c r="F112"/>
  <c r="F111"/>
  <c r="F110"/>
  <c r="F116"/>
  <c r="F115"/>
  <c r="F114"/>
  <c r="F119"/>
  <c r="F118"/>
  <c r="F105"/>
  <c r="F104"/>
  <c r="F102"/>
  <c r="F101"/>
  <c r="F99"/>
  <c r="F98"/>
  <c r="F63"/>
  <c r="F65"/>
  <c r="F62"/>
  <c r="F61"/>
  <c r="F60"/>
  <c r="F125"/>
  <c r="F124"/>
  <c r="F123"/>
  <c r="F122"/>
  <c r="F131"/>
  <c r="F130"/>
  <c r="F134"/>
  <c r="F136"/>
  <c r="F138"/>
  <c r="F133"/>
  <c r="F129"/>
  <c r="F128"/>
  <c r="F127"/>
  <c r="F144"/>
  <c r="F143"/>
  <c r="F142"/>
  <c r="F141"/>
  <c r="F140"/>
  <c r="F150"/>
  <c r="F149"/>
  <c r="F148"/>
  <c r="F146"/>
  <c r="F158"/>
  <c r="F147"/>
  <c r="F100"/>
  <c r="F80"/>
  <c r="K19" i="21"/>
  <c r="J19"/>
  <c r="F68" i="3"/>
  <c r="F67"/>
  <c r="F70"/>
  <c r="F75"/>
  <c r="F79"/>
  <c r="F81"/>
  <c r="F78"/>
  <c r="F84"/>
  <c r="F86"/>
  <c r="F83"/>
  <c r="F93"/>
  <c r="F92"/>
  <c r="F96"/>
  <c r="F95"/>
  <c r="F99"/>
  <c r="F98"/>
  <c r="F102"/>
  <c r="F101"/>
  <c r="F105"/>
  <c r="F104"/>
  <c r="F108"/>
  <c r="F107"/>
  <c r="F111"/>
  <c r="F110"/>
  <c r="F114"/>
  <c r="F116"/>
  <c r="F113"/>
  <c r="F119"/>
  <c r="F118"/>
  <c r="F122"/>
  <c r="F121"/>
  <c r="F53"/>
  <c r="F52"/>
  <c r="D29" i="16"/>
  <c r="C29"/>
  <c r="D20"/>
  <c r="C20"/>
  <c r="D7"/>
  <c r="C7"/>
  <c r="C19" i="15"/>
  <c r="C17"/>
  <c r="C16"/>
  <c r="C22"/>
  <c r="C24"/>
  <c r="C27"/>
  <c r="C29"/>
  <c r="C34"/>
  <c r="C33"/>
  <c r="C32"/>
  <c r="C38"/>
  <c r="C37"/>
  <c r="C36"/>
  <c r="C42"/>
  <c r="C41"/>
  <c r="C45"/>
  <c r="C44"/>
  <c r="C48"/>
  <c r="C51"/>
  <c r="D51"/>
  <c r="D48"/>
  <c r="D45"/>
  <c r="D44"/>
  <c r="D42"/>
  <c r="D41"/>
  <c r="D38"/>
  <c r="D37"/>
  <c r="D36"/>
  <c r="D34"/>
  <c r="D33"/>
  <c r="D32"/>
  <c r="D31"/>
  <c r="D29"/>
  <c r="D27"/>
  <c r="D24"/>
  <c r="D22"/>
  <c r="D19"/>
  <c r="D17"/>
  <c r="C49" i="14"/>
  <c r="C46"/>
  <c r="C43"/>
  <c r="C42"/>
  <c r="C38"/>
  <c r="C40"/>
  <c r="C39"/>
  <c r="C36"/>
  <c r="C35"/>
  <c r="C34"/>
  <c r="C32"/>
  <c r="C31"/>
  <c r="C30"/>
  <c r="C27"/>
  <c r="C25"/>
  <c r="C22"/>
  <c r="C20"/>
  <c r="C17"/>
  <c r="C15"/>
  <c r="C14"/>
  <c r="C24"/>
  <c r="C29"/>
  <c r="D21" i="15"/>
  <c r="D26"/>
  <c r="C19" i="14"/>
  <c r="C26" i="15"/>
  <c r="D40"/>
  <c r="D16"/>
  <c r="D55"/>
  <c r="D15"/>
  <c r="C21"/>
  <c r="C40"/>
  <c r="C31"/>
  <c r="C53" i="14"/>
  <c r="C13"/>
  <c r="C55" i="15"/>
  <c r="C15"/>
  <c r="G96" i="2"/>
  <c r="G156"/>
  <c r="G155"/>
  <c r="G154"/>
  <c r="G153"/>
  <c r="G152"/>
  <c r="F32" i="3"/>
  <c r="F28"/>
  <c r="F24"/>
  <c r="F21"/>
  <c r="F60"/>
  <c r="F58"/>
  <c r="F56"/>
  <c r="F64"/>
  <c r="F63"/>
  <c r="F62"/>
  <c r="F49"/>
  <c r="F45"/>
  <c r="F41"/>
  <c r="F37"/>
  <c r="F156" i="2"/>
  <c r="F155"/>
  <c r="F154"/>
  <c r="F153"/>
  <c r="F152"/>
  <c r="F43" i="3"/>
  <c r="F39"/>
  <c r="F35"/>
  <c r="F47"/>
  <c r="F34"/>
  <c r="F19"/>
  <c r="F18"/>
</calcChain>
</file>

<file path=xl/sharedStrings.xml><?xml version="1.0" encoding="utf-8"?>
<sst xmlns="http://schemas.openxmlformats.org/spreadsheetml/2006/main" count="2377" uniqueCount="316">
  <si>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Бурмистровского сельсовета Искитимского района"</t>
  </si>
  <si>
    <t>Подпрограмма "Организация и содержание мест захоронения"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</si>
  <si>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"Озеленение" муниципальной программы "Благоустройство территории МО Бурмистровского сельсовета Искитимского района"</t>
  </si>
  <si>
    <t>Подпрограмма "Озеленение"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</si>
  <si>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"Уличное освещение" муниципальной программы "Благоустройство территории МО Бурмистровского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</si>
  <si>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Бурмистровского сельсовета Искитимского района "</t>
  </si>
  <si>
    <t>Администрация Бурмистровского сельсовета</t>
  </si>
  <si>
    <t>011</t>
  </si>
  <si>
    <t>к Решению "О бюджете Бурмистровского                                        сельсовета на 2017 год и на                                                  плановый период 2018 и 2019 годов "</t>
  </si>
  <si>
    <t>Муниципальная программа "Комплексное развитие системы коммунальной инфраструктуры на территории МО Бурмистровского сельсовета Искитимского района" (Строительство водозаборной скважины в д.Бурмистрово ул.Заречная, 67а)</t>
  </si>
  <si>
    <t>Подпрограмма "Уличное освещение" муниципальной программы "Благоустройство территории" МО Бурмистровского сельсовета Искитимского района "</t>
  </si>
  <si>
    <t xml:space="preserve">Муниципальная программа "Благоустройство территории МО Бурмистровского сельсовета Искитимского района" 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</si>
  <si>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Бурмистровского сельсовета Искитимского района</t>
  </si>
  <si>
    <t>Муниципальная программа "Комплексное развитие системы коммунальной инфраструктуры на территории МО Бурмистровского сельсовета Искитимского района"</t>
  </si>
  <si>
    <t>Реализация мероприятий по обеспечению безопасности дорожного движения на территории МО Бурмистровского сельсовета за счет акцизов</t>
  </si>
  <si>
    <t>Основное мероприятие: Обеспечение безопасности дорожного движения на территории МО Бурмистровского сельсовета Искитимского района</t>
  </si>
  <si>
    <t>Реализация мероприятий по развитию автомобильных дорог местного значения на территории МО Бурмистровского сельсовета за счет акцизов</t>
  </si>
  <si>
    <t>Реализация мероприятий по развитию автомобильных дорог местного значения  на территории МО Бурмистровского сельсовета за счет средств местного бюджета</t>
  </si>
  <si>
    <t>Основное мероприятие: Развитие автомобильных дорог местного значения на территории МО Бурмистровского сельсовета Искитимского района</t>
  </si>
  <si>
    <t>Муниципальная программа "Дорожное хозяйство в МО Бурмистровского сельсовета Искитимского района</t>
  </si>
  <si>
    <t>Реализация мероприятий по обеспечению безопасности дорожного движения на территории МО Бурмистровского сельсовета за счет средств метсного бюджета</t>
  </si>
  <si>
    <t>к Решению "О бюджете Бурмистровского                                                             сельсовета на 2017 год и на плановый                                                                     период 2018 и 2019 годов "</t>
  </si>
  <si>
    <t>00</t>
  </si>
  <si>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</si>
  <si>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</si>
  <si>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</si>
  <si>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</si>
  <si>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</si>
  <si>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</si>
  <si>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</si>
  <si>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</si>
  <si>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</si>
  <si>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</si>
  <si>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</si>
  <si>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</si>
  <si>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</si>
  <si>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</si>
  <si>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</si>
  <si>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</si>
  <si>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</si>
  <si>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</si>
  <si>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</si>
  <si>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</si>
  <si>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</si>
  <si>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</si>
  <si>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</si>
  <si>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</si>
  <si>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</si>
  <si>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</si>
  <si>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</si>
  <si>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</si>
  <si>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</si>
  <si>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</si>
  <si>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</si>
  <si>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</si>
  <si>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</si>
  <si>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</si>
  <si>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</si>
  <si>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</si>
  <si>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</si>
  <si>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</si>
  <si>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</si>
  <si>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</si>
  <si>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</si>
  <si>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</si>
  <si>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</si>
  <si>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</si>
  <si>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</si>
  <si>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</si>
  <si>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</si>
  <si>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</si>
  <si>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</si>
  <si>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</si>
  <si>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</si>
  <si>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</si>
  <si>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</si>
  <si>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Дорожное хозяйство (дорожные фонды)</t>
  </si>
  <si>
    <t>52.0.00.00000</t>
  </si>
  <si>
    <t>52.0.01.00000</t>
  </si>
  <si>
    <t>52.0.01.04160</t>
  </si>
  <si>
    <t>52.0.01.06070</t>
  </si>
  <si>
    <t>52.0.02.00000</t>
  </si>
  <si>
    <t>52.0.02.04160</t>
  </si>
  <si>
    <t>52.0.02.06070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</si>
  <si>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</si>
  <si>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</si>
  <si>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</si>
  <si>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</si>
  <si>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Коммунальное хозяйство</t>
  </si>
  <si>
    <t>57.0.00.00000</t>
  </si>
  <si>
    <t>57.0.00.08260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</si>
  <si>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</si>
  <si>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</si>
  <si>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</si>
  <si>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</si>
  <si>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</si>
  <si>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</si>
  <si>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</si>
  <si>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</si>
  <si>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</si>
  <si>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</si>
  <si>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Молодежная политика и оздоровление детей</t>
  </si>
  <si>
    <t>63.0.00.00000</t>
  </si>
  <si>
    <t>63.0.00.08280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</si>
  <si>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</si>
  <si>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</si>
  <si>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</si>
  <si>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</si>
  <si>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</si>
  <si>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</si>
  <si>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</si>
  <si>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</si>
  <si>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</si>
  <si>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</si>
  <si>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</si>
  <si>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</si>
  <si>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</si>
  <si>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</si>
  <si>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</si>
  <si>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</si>
  <si>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</si>
  <si>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</si>
  <si>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</si>
  <si>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</si>
  <si>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</si>
  <si>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</si>
  <si>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</si>
  <si>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</si>
  <si>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</si>
  <si>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1</t>
  </si>
  <si>
    <t>Приложение 5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</si>
  <si>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</si>
  <si>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</si>
  <si>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2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</si>
  <si>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</si>
  <si>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</si>
  <si>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</si>
  <si>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</si>
  <si>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</si>
  <si>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</si>
  <si>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</si>
  <si>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</si>
  <si>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</si>
  <si>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</si>
  <si>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</si>
  <si>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от _______ 2015 № ____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</si>
  <si>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</si>
  <si>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</si>
  <si>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</si>
  <si>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</si>
  <si>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</si>
  <si>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</si>
  <si>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</si>
  <si>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</si>
  <si>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</si>
  <si>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</si>
  <si>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</si>
  <si>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</si>
  <si>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</si>
  <si>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</si>
  <si>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</si>
  <si>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</si>
  <si>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</si>
  <si>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</si>
  <si>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</si>
  <si>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</si>
  <si>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</si>
  <si>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</si>
  <si>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</si>
  <si>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</si>
  <si>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</si>
  <si>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</si>
  <si>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</si>
  <si>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</si>
  <si>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</si>
  <si>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</si>
  <si>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</si>
  <si>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</si>
  <si>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</si>
  <si>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</si>
  <si>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</si>
  <si>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</si>
  <si>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</si>
  <si>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</si>
  <si>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</si>
  <si>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</si>
  <si>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</si>
  <si>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</si>
  <si>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</si>
  <si>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</si>
  <si>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</si>
  <si>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</si>
  <si>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</si>
  <si>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</si>
  <si>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</si>
  <si>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</si>
  <si>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</si>
  <si>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</si>
  <si>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</si>
  <si>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</si>
  <si>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</si>
  <si>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</si>
  <si>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</si>
  <si>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</si>
  <si>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</si>
  <si>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</si>
  <si>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</si>
  <si>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</si>
  <si>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</si>
  <si>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</si>
  <si>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</si>
  <si>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</si>
  <si>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</si>
  <si>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</si>
  <si>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</si>
  <si>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</si>
  <si>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</si>
  <si>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</si>
  <si>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</si>
  <si>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</si>
  <si>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</si>
  <si>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</si>
  <si>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</si>
  <si>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</si>
  <si>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</si>
  <si>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</si>
  <si>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</si>
  <si>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</si>
  <si>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</si>
  <si>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</si>
  <si>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</si>
  <si>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 xml:space="preserve">ИСТОЧНИКИ ФИНАНСИРОВАНИЯ ДЕФИЦИТА МЕСТНОГО БЮДЖЕТА НА 2016 ГОД И НА ПЛАНОВЫЙ ЕПРИОД 2017-2018 ГОДОВ </t>
  </si>
  <si>
    <t>тыс.рублей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</si>
  <si>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</si>
  <si>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</si>
  <si>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</si>
  <si>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</si>
  <si>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</si>
  <si>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</si>
  <si>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1. Привлечение заимствований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</si>
  <si>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</si>
  <si>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</si>
  <si>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</si>
  <si>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</si>
  <si>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</si>
  <si>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</si>
  <si>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</si>
  <si>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</si>
  <si>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</si>
  <si>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</si>
  <si>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от __________ 2016 № 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</si>
  <si>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</si>
  <si>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</si>
  <si>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2018 - 2019  годы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</si>
  <si>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</si>
  <si>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</si>
  <si>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2018 - 2019 годы</t>
  </si>
  <si>
    <t>ВЕДОМСТВЕННАЯ СТРУКТУРА РАСХОДОВ МЕСТНОГО БЮДЖЕТА НА 2017 ГОД И НА ПЛАНОВЫЙ ПЕРИОД 2018 И 2019 годов</t>
  </si>
  <si>
    <t>Ведомственная структура расходов местного бюджета на 2017 год</t>
  </si>
  <si>
    <t>от _______ 2016 № ____</t>
  </si>
  <si>
    <t>РАСПРЕДЕЛЕНИЕ ИНЫХ  МЕЖБЮДЖЕТНЫХ ТРАНСФЕРТОВ ИЗ МЕСТНОГО БЮДЖЕТА НА 2017 ГОД И НА ПЛАНОВЫЙ ПЕРИОД 2018-2019 ГОДОВ</t>
  </si>
  <si>
    <t>Распределение иных межбюджетных трасфертов на осуществление внешнего муниципального финансового контроля  на 2017 год</t>
  </si>
  <si>
    <t>Распределение иных межбюджетных трасфертов на осуществление внешнего муниципального финансового контроля  на 2018 - 2019 годы</t>
  </si>
  <si>
    <t>2019 год</t>
  </si>
  <si>
    <t>Источники финансирования дефицита местного бюджета на 2017 год</t>
  </si>
  <si>
    <t>Источники внутреннего финансирования дефицита местного бюджета, в том числе:</t>
  </si>
  <si>
    <t>Источники финансирования дефицита местного бюджета на 2018-2019 годы</t>
  </si>
  <si>
    <t xml:space="preserve">ИСТОЧНИКИ ФИНАНСИРОВАНИЯ ДЕФИЦИТА МЕСТНОГО БЮДЖЕТА НА 2017 ГОД И НА ПЛАНОВЫЙ ПЕРИОД 2018-2019 ГОДОВ </t>
  </si>
  <si>
    <t>в 2019 году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</si>
  <si>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</si>
  <si>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</si>
  <si>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</si>
  <si>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</si>
  <si>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</si>
  <si>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</si>
  <si>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Объем бюджетных ассигнований на исполнение гарантий по возможным гарантийным случаям в 2017 году, тыс. рублей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</si>
  <si>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</si>
  <si>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</si>
  <si>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 на исполнение гарантий по возможным гарантийным случаям, тыс. рублей</t>
  </si>
  <si>
    <t>Приложение 10</t>
  </si>
  <si>
    <t>Бюджетная классификация</t>
  </si>
  <si>
    <t>Лимиты капитальных вложений</t>
  </si>
  <si>
    <t>ВСЕГО:</t>
  </si>
  <si>
    <t xml:space="preserve">Приложнение </t>
  </si>
  <si>
    <t>РАСПРЕДЕЛЕНИЕ БЮДЖЕТНЫХ АССИГНОВАНИЙ НА КАПИТАЛЬНЫЕ ВЛОЖЕНИЯ ИЗ МЕСТНОГО БЮДЖЕТА ПО НАПРАВЛЕНИЯМ И ОБЪЕКТАМ В 2016 ГОД И ПЛАНОВЫЙ ПЕРИОД 2017-2018 ГОДОВ</t>
  </si>
  <si>
    <t>Наименование направления и объекта</t>
  </si>
  <si>
    <t>РАСПРЕДЕЛЕНИЕ БЮДЖЕТНЫХ АССИГНОВАНИЙ НА КАПИТАЛЬНЫЕ ВЛОЖЕНИЯ ИЗ МЕСТНОГО БЮДЖЕТА ПО НАПРАВЛЕНИЯМ И ОБЪЕКТАМ В 2017 ГОД И ПЛАНОВЫЙ ПЕРИОД 2018-2019 ГОДОВ</t>
  </si>
  <si>
    <t>Распределение бюджетных ассигнований на капитальные вложения из местного бюджета по направлениям и обектам в 2017 году</t>
  </si>
  <si>
    <t xml:space="preserve">Муниципальная программа "___________________" </t>
  </si>
  <si>
    <t>Приложения 9</t>
  </si>
  <si>
    <t>Приложнение 9</t>
  </si>
  <si>
    <t>Распределение бюджетных ассигнований на капитальные вложения из местного бюджета по направлениям и обектам в 2018-2019 году</t>
  </si>
  <si>
    <t>к Решению "О бюджете Бурмистровского сельсовета на 2017 год и на плановый период 2018 и 2019 годов"</t>
  </si>
  <si>
    <t>Ведомственная структура расходов местного бюджета на 2018 - 2019 годы</t>
  </si>
  <si>
    <t xml:space="preserve">Приложение 12                                                          к решению "О бюджете Бурмистровского сельсовета на 2017 год и                                                        плановый период 2018 и 2019 годов"                                         от _______ № ___                                                             </t>
  </si>
  <si>
    <t>ПРОГРАММА МУНИЦИПАЛЬНЫХ ГАРАНТИЙ БУРМИСТРОВСКОГО СЕЛЬСОВЕТА В ВАЛЮТЕ РОССИЙСКОЙ ФЕДЕРАЦИИ НА 2017 ГОД И НА ПЛАНОВЫЙ ПЕРИОД  2018 - 2019 ГОДОВ</t>
  </si>
  <si>
    <t>Программа муниципальных гарантий  Бурмистровского сельсовета в валюте Российской Федерации на 2017 год</t>
  </si>
  <si>
    <t>1. Перечень предоставляемых муниципальных гарантий Бурмистровского сельсовета в 2017 году</t>
  </si>
  <si>
    <t>Программа муниципальных гарантий  Бурмистровского сельсовета в валюте Российской Федерации на 2018 - 2019 годы</t>
  </si>
  <si>
    <t>1. Перечень предоставляемых муниципальных гарантий Бурмистровского сельсовета на 2018-2019 годы</t>
  </si>
  <si>
    <t>Исполнение муниципальных гарантий Бурмистровского сельсовета</t>
  </si>
  <si>
    <t>2. Общий объем бюджетных ассигнований, предусмотренных на исполнение государственных гарантий Бурмистровского сельсовета по возможным гарантийным случаям, в 2017 году</t>
  </si>
  <si>
    <t>2. Общий объем бюджетных ассигнований, предусмотренных на исполнение государственных гарантий Бурмистровского сельсовета по возможным гарантийным случаям, в 2018-2019 годах</t>
  </si>
  <si>
    <t>ПРОГРАММА МУНИЦИПАЛЬНЫХ ВНУТРЕННИХ ЗАИМСТВОВАНИЙ БУРМИСТРОВСКОГО СЕЛЬСОВЕТА НА 2017 ГОД И НА ПЛАНОВЫЙ ПЕРИОД  2018-2019 ГОДОВ</t>
  </si>
  <si>
    <t xml:space="preserve">Приложение 11                                                           к решению "О бюджете Бурмистровского сельсовета на 2017 год и                                                        плановый период 2018 и 2019 годов"                                         от _______ № ___                                                             </t>
  </si>
  <si>
    <t>Программа муниципальных внутренних заимствований Бурмистровского сельсовета на 2017 год</t>
  </si>
  <si>
    <t>Программа муниципальных  внутренних заимствований 
Бурмистровского сельсовета на 2018-2019 годы</t>
  </si>
  <si>
    <t xml:space="preserve">Муниципальная программа "Сохранение и развитие культуры на территории МО Бурмистровского сельсовета Искитимского района"
</t>
  </si>
  <si>
    <t>Реализация мероприятий муниципальной программы " Сохранение и развитие культуры на территории МО Бурмистровского сельсовета Искитимского района"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</si>
  <si>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Бурмистровского сельсовета Искитимского района</t>
  </si>
  <si>
    <t>Муниципальная программа " Молодежная политика и оздоровление детей" на территории МО Бурмистровского сельсовета Искитимского района</t>
  </si>
  <si>
    <t>Реализация мероприятий  по развитию молодежной политики на территории МО Бурмистровского сельсовета Искитимского района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</si>
  <si>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Бурмистровского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</si>
  <si>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Бурмистровского сельсовета Искитимского района"</t>
  </si>
  <si>
    <t>Реализация мероприятий по обеспечению безопасности дорожного движения на территории МО Бурмистровского сельсовета за счет средств местного бюджета</t>
  </si>
  <si>
    <t>Бурмистровский сельсовет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</si>
</sst>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32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Fill="1" applyBorder="1"/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8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center" vertical="center"/>
      <protection hidden="1"/>
    </xf>
    <xf numFmtId="165" fontId="7" fillId="0" borderId="0" xfId="1" applyNumberFormat="1" applyFont="1" applyFill="1" applyAlignment="1" applyProtection="1">
      <alignment horizontal="center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1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1" fillId="0" borderId="0" xfId="1" applyFont="1" applyFill="1" applyBorder="1" applyProtection="1">
      <protection hidden="1"/>
    </xf>
    <xf numFmtId="0" fontId="11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1" fillId="0" borderId="0" xfId="1" applyFont="1" applyFill="1" applyProtection="1">
      <protection hidden="1"/>
    </xf>
    <xf numFmtId="0" fontId="11" fillId="0" borderId="0" xfId="1" applyNumberFormat="1" applyFont="1" applyFill="1" applyAlignment="1" applyProtection="1">
      <alignment horizontal="center"/>
      <protection hidden="1"/>
    </xf>
    <xf numFmtId="0" fontId="12" fillId="0" borderId="0" xfId="1" applyFont="1" applyFill="1" applyAlignment="1">
      <alignment horizontal="center" vertical="top" wrapText="1"/>
    </xf>
    <xf numFmtId="0" fontId="10" fillId="0" borderId="0" xfId="1" applyFont="1" applyFill="1"/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wrapText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0" xfId="1" applyFont="1" applyFill="1" applyAlignment="1">
      <alignment wrapText="1"/>
    </xf>
    <xf numFmtId="167" fontId="13" fillId="0" borderId="0" xfId="1" applyNumberFormat="1" applyFont="1" applyFill="1" applyAlignment="1" applyProtection="1">
      <alignment horizontal="right" vertical="center"/>
      <protection hidden="1"/>
    </xf>
    <xf numFmtId="0" fontId="14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2" fillId="0" borderId="0" xfId="1" applyFont="1" applyFill="1" applyAlignment="1">
      <alignment vertical="top" wrapText="1"/>
    </xf>
    <xf numFmtId="0" fontId="10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0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center" vertical="center"/>
    </xf>
    <xf numFmtId="0" fontId="1" fillId="0" borderId="0" xfId="1"/>
    <xf numFmtId="49" fontId="10" fillId="0" borderId="0" xfId="1" applyNumberFormat="1" applyFont="1" applyFill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justify" vertical="center" wrapText="1"/>
    </xf>
    <xf numFmtId="168" fontId="10" fillId="2" borderId="1" xfId="1" applyNumberFormat="1" applyFont="1" applyFill="1" applyBorder="1" applyAlignment="1">
      <alignment horizontal="center" vertical="center" wrapText="1"/>
    </xf>
    <xf numFmtId="168" fontId="10" fillId="0" borderId="1" xfId="1" applyNumberFormat="1" applyFont="1" applyFill="1" applyBorder="1" applyAlignment="1">
      <alignment horizontal="center" vertical="center"/>
    </xf>
    <xf numFmtId="168" fontId="10" fillId="0" borderId="1" xfId="1" applyNumberFormat="1" applyFont="1" applyFill="1" applyBorder="1" applyAlignment="1">
      <alignment horizontal="center" vertical="center" wrapText="1"/>
    </xf>
    <xf numFmtId="168" fontId="10" fillId="0" borderId="1" xfId="1" applyNumberFormat="1" applyFont="1" applyFill="1" applyBorder="1" applyAlignment="1" applyProtection="1">
      <alignment horizontal="center" vertical="center"/>
      <protection locked="0"/>
    </xf>
    <xf numFmtId="168" fontId="1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2" fillId="0" borderId="0" xfId="1" applyFont="1" applyFill="1" applyAlignment="1">
      <alignment vertical="center"/>
    </xf>
    <xf numFmtId="0" fontId="10" fillId="0" borderId="0" xfId="1" applyFont="1"/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justify" vertical="top" wrapText="1"/>
    </xf>
    <xf numFmtId="169" fontId="10" fillId="0" borderId="3" xfId="1" applyNumberFormat="1" applyFont="1" applyBorder="1" applyAlignment="1">
      <alignment horizontal="center" vertical="top" wrapText="1"/>
    </xf>
    <xf numFmtId="169" fontId="10" fillId="0" borderId="1" xfId="1" applyNumberFormat="1" applyFont="1" applyBorder="1" applyAlignment="1">
      <alignment horizontal="center" vertical="top" wrapText="1"/>
    </xf>
    <xf numFmtId="168" fontId="10" fillId="0" borderId="1" xfId="1" applyNumberFormat="1" applyFont="1" applyBorder="1" applyAlignment="1">
      <alignment horizontal="center" vertical="top" wrapText="1"/>
    </xf>
    <xf numFmtId="168" fontId="10" fillId="0" borderId="0" xfId="1" applyNumberFormat="1" applyFont="1" applyFill="1"/>
    <xf numFmtId="0" fontId="10" fillId="0" borderId="0" xfId="1" applyFont="1" applyFill="1" applyAlignment="1">
      <alignment horizontal="right" vertical="center"/>
    </xf>
    <xf numFmtId="0" fontId="10" fillId="0" borderId="0" xfId="1" applyFont="1" applyBorder="1"/>
    <xf numFmtId="0" fontId="10" fillId="0" borderId="0" xfId="1" applyFont="1" applyFill="1" applyBorder="1" applyAlignment="1">
      <alignment horizontal="right"/>
    </xf>
    <xf numFmtId="168" fontId="10" fillId="0" borderId="1" xfId="1" applyNumberFormat="1" applyFont="1" applyBorder="1" applyAlignment="1">
      <alignment horizontal="justify" vertical="top" wrapText="1"/>
    </xf>
    <xf numFmtId="168" fontId="10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/>
    </xf>
    <xf numFmtId="0" fontId="9" fillId="0" borderId="1" xfId="1" applyFont="1" applyFill="1" applyBorder="1" applyAlignment="1">
      <alignment horizontal="justify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top" wrapText="1"/>
    </xf>
    <xf numFmtId="0" fontId="9" fillId="0" borderId="0" xfId="1" applyFont="1"/>
    <xf numFmtId="0" fontId="10" fillId="0" borderId="0" xfId="1" applyFont="1" applyBorder="1" applyAlignment="1">
      <alignment horizontal="center" vertical="top" wrapText="1"/>
    </xf>
    <xf numFmtId="0" fontId="1" fillId="0" borderId="0" xfId="1" applyBorder="1"/>
    <xf numFmtId="0" fontId="10" fillId="0" borderId="0" xfId="1" applyFont="1" applyBorder="1" applyAlignment="1">
      <alignment horizontal="justify" vertical="top" wrapText="1"/>
    </xf>
    <xf numFmtId="168" fontId="10" fillId="0" borderId="0" xfId="1" applyNumberFormat="1" applyFont="1" applyBorder="1" applyAlignment="1">
      <alignment horizontal="center" vertical="top" wrapText="1"/>
    </xf>
    <xf numFmtId="168" fontId="9" fillId="0" borderId="1" xfId="1" applyNumberFormat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vertical="top" wrapText="1"/>
    </xf>
    <xf numFmtId="0" fontId="9" fillId="0" borderId="0" xfId="1" applyFont="1" applyBorder="1" applyAlignment="1">
      <alignment horizontal="center" vertical="top" wrapText="1"/>
    </xf>
    <xf numFmtId="0" fontId="9" fillId="0" borderId="0" xfId="1" applyFont="1" applyBorder="1"/>
    <xf numFmtId="0" fontId="9" fillId="0" borderId="1" xfId="1" applyFont="1" applyBorder="1" applyAlignment="1">
      <alignment horizontal="center" vertical="top"/>
    </xf>
    <xf numFmtId="0" fontId="2" fillId="0" borderId="0" xfId="1" applyFont="1" applyBorder="1"/>
    <xf numFmtId="0" fontId="9" fillId="0" borderId="1" xfId="1" applyFont="1" applyBorder="1" applyAlignment="1"/>
    <xf numFmtId="0" fontId="9" fillId="0" borderId="1" xfId="1" applyFont="1" applyBorder="1" applyAlignment="1">
      <alignment vertical="center"/>
    </xf>
    <xf numFmtId="168" fontId="9" fillId="0" borderId="2" xfId="1" applyNumberFormat="1" applyFont="1" applyBorder="1" applyAlignment="1">
      <alignment horizontal="center" vertical="top" wrapText="1"/>
    </xf>
    <xf numFmtId="168" fontId="9" fillId="0" borderId="3" xfId="1" applyNumberFormat="1" applyFont="1" applyBorder="1" applyAlignment="1">
      <alignment horizontal="center" vertical="top" wrapText="1"/>
    </xf>
    <xf numFmtId="169" fontId="1" fillId="0" borderId="1" xfId="1" applyNumberFormat="1" applyFont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9" fillId="0" borderId="0" xfId="1" applyFont="1" applyFill="1"/>
    <xf numFmtId="0" fontId="9" fillId="0" borderId="0" xfId="1" applyFont="1" applyFill="1" applyBorder="1" applyAlignment="1">
      <alignment horizontal="right"/>
    </xf>
    <xf numFmtId="0" fontId="9" fillId="0" borderId="5" xfId="1" applyNumberFormat="1" applyFont="1" applyFill="1" applyBorder="1" applyAlignment="1" applyProtection="1">
      <alignment vertical="center" wrapText="1"/>
      <protection hidden="1"/>
    </xf>
    <xf numFmtId="1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/>
    <xf numFmtId="0" fontId="4" fillId="0" borderId="0" xfId="1" applyFont="1" applyFill="1" applyAlignment="1">
      <alignment horizontal="center" wrapText="1"/>
    </xf>
    <xf numFmtId="0" fontId="10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 wrapText="1"/>
    </xf>
    <xf numFmtId="0" fontId="9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Font="1" applyFill="1" applyBorder="1" applyAlignment="1">
      <alignment horizontal="center"/>
    </xf>
    <xf numFmtId="0" fontId="10" fillId="0" borderId="3" xfId="1" applyFont="1" applyFill="1" applyBorder="1" applyAlignment="1">
      <alignment horizontal="center"/>
    </xf>
    <xf numFmtId="0" fontId="12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9" fillId="0" borderId="0" xfId="2" applyFont="1" applyFill="1" applyAlignment="1">
      <alignment horizontal="right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Font="1" applyFill="1" applyBorder="1" applyAlignment="1">
      <alignment horizontal="center" wrapText="1"/>
    </xf>
    <xf numFmtId="0" fontId="9" fillId="0" borderId="12" xfId="1" applyFont="1" applyFill="1" applyBorder="1" applyAlignment="1">
      <alignment horizontal="center" wrapText="1"/>
    </xf>
    <xf numFmtId="0" fontId="9" fillId="0" borderId="6" xfId="1" applyFont="1" applyFill="1" applyBorder="1" applyAlignment="1">
      <alignment horizontal="center" wrapText="1"/>
    </xf>
    <xf numFmtId="0" fontId="17" fillId="0" borderId="2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right"/>
    </xf>
    <xf numFmtId="0" fontId="9" fillId="0" borderId="0" xfId="1" applyNumberFormat="1" applyFont="1" applyFill="1" applyAlignment="1" applyProtection="1">
      <alignment horizontal="right" vertical="top" wrapText="1"/>
      <protection hidden="1"/>
    </xf>
    <xf numFmtId="0" fontId="9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" fillId="0" borderId="0" xfId="1" applyAlignment="1">
      <alignment horizontal="right"/>
    </xf>
    <xf numFmtId="0" fontId="10" fillId="0" borderId="0" xfId="1" applyFont="1" applyFill="1" applyAlignment="1">
      <alignment horizontal="right" vertical="center" wrapText="1"/>
    </xf>
    <xf numFmtId="0" fontId="12" fillId="0" borderId="1" xfId="1" applyFont="1" applyBorder="1" applyAlignment="1">
      <alignment vertical="top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justify" vertical="top" wrapText="1"/>
    </xf>
    <xf numFmtId="0" fontId="10" fillId="0" borderId="0" xfId="1" applyFont="1" applyFill="1" applyAlignment="1">
      <alignment horizontal="right" vertical="center"/>
    </xf>
    <xf numFmtId="0" fontId="12" fillId="0" borderId="0" xfId="1" applyFont="1" applyAlignment="1">
      <alignment horizontal="center" vertical="center" wrapText="1"/>
    </xf>
    <xf numFmtId="168" fontId="12" fillId="0" borderId="1" xfId="1" applyNumberFormat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168" fontId="12" fillId="0" borderId="3" xfId="1" applyNumberFormat="1" applyFont="1" applyBorder="1" applyAlignment="1">
      <alignment horizontal="center" vertical="top" wrapText="1"/>
    </xf>
    <xf numFmtId="0" fontId="12" fillId="0" borderId="3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justify" vertical="top" wrapText="1"/>
    </xf>
    <xf numFmtId="0" fontId="10" fillId="0" borderId="15" xfId="1" applyFont="1" applyBorder="1" applyAlignment="1">
      <alignment horizontal="justify" vertical="top" wrapText="1"/>
    </xf>
    <xf numFmtId="0" fontId="9" fillId="0" borderId="0" xfId="1" applyFont="1" applyBorder="1" applyAlignment="1">
      <alignment horizontal="left" vertical="top" wrapText="1"/>
    </xf>
    <xf numFmtId="0" fontId="9" fillId="0" borderId="0" xfId="1" applyFont="1" applyFill="1" applyAlignment="1">
      <alignment horizontal="right" vertical="center"/>
    </xf>
    <xf numFmtId="168" fontId="9" fillId="0" borderId="2" xfId="1" applyNumberFormat="1" applyFont="1" applyBorder="1" applyAlignment="1">
      <alignment horizontal="center" vertical="top" wrapText="1"/>
    </xf>
    <xf numFmtId="168" fontId="9" fillId="0" borderId="3" xfId="1" applyNumberFormat="1" applyFont="1" applyBorder="1" applyAlignment="1">
      <alignment horizontal="center" vertical="top" wrapText="1"/>
    </xf>
    <xf numFmtId="0" fontId="9" fillId="0" borderId="0" xfId="1" applyFont="1" applyAlignment="1">
      <alignment horizontal="left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top"/>
    </xf>
    <xf numFmtId="0" fontId="9" fillId="0" borderId="1" xfId="1" applyFont="1" applyFill="1" applyBorder="1" applyAlignment="1">
      <alignment horizontal="left" vertical="center" wrapText="1"/>
    </xf>
    <xf numFmtId="169" fontId="1" fillId="0" borderId="1" xfId="1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9" fillId="0" borderId="7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left" vertical="center"/>
    </xf>
    <xf numFmtId="0" fontId="9" fillId="0" borderId="7" xfId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top" wrapText="1"/>
    </xf>
    <xf numFmtId="0" fontId="9" fillId="0" borderId="6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top" wrapText="1"/>
    </xf>
    <xf numFmtId="0" fontId="9" fillId="0" borderId="12" xfId="1" applyFont="1" applyFill="1" applyBorder="1" applyAlignment="1">
      <alignment horizontal="center" vertical="top" wrapText="1"/>
    </xf>
    <xf numFmtId="0" fontId="9" fillId="0" borderId="10" xfId="1" applyFont="1" applyFill="1" applyBorder="1" applyAlignment="1">
      <alignment horizontal="center" vertical="top" wrapText="1"/>
    </xf>
    <xf numFmtId="0" fontId="9" fillId="0" borderId="15" xfId="1" applyFont="1" applyFill="1" applyBorder="1" applyAlignment="1">
      <alignment horizontal="center" vertical="top" wrapText="1"/>
    </xf>
    <xf numFmtId="168" fontId="9" fillId="0" borderId="5" xfId="1" applyNumberFormat="1" applyFont="1" applyBorder="1" applyAlignment="1">
      <alignment horizontal="center" vertical="top" wrapText="1"/>
    </xf>
    <xf numFmtId="168" fontId="9" fillId="0" borderId="11" xfId="1" applyNumberFormat="1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0"/>
  <sheetViews>
    <sheetView showGridLines="0" view="pageBreakPreview" topLeftCell="A99" zoomScale="90" zoomScaleSheetLayoutView="90" workbookViewId="0">
      <selection activeCell="A100" sqref="A100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16384" width="9.140625" style="5"/>
  </cols>
  <sheetData>
    <row r="1" spans="1:6">
      <c r="A1" s="114"/>
      <c r="B1" s="114"/>
      <c r="C1" s="114"/>
      <c r="D1" s="114"/>
      <c r="E1" s="220" t="s">
        <v>125</v>
      </c>
      <c r="F1" s="220"/>
    </row>
    <row r="2" spans="1:6">
      <c r="A2" s="114"/>
      <c r="B2" s="114"/>
      <c r="C2" s="114"/>
      <c r="D2" s="221" t="s">
        <v>292</v>
      </c>
      <c r="E2" s="219"/>
      <c r="F2" s="219"/>
    </row>
    <row r="3" spans="1:6">
      <c r="A3" s="114"/>
      <c r="B3" s="114"/>
      <c r="C3" s="114"/>
      <c r="D3" s="219"/>
      <c r="E3" s="219"/>
      <c r="F3" s="219"/>
    </row>
    <row r="4" spans="1:6">
      <c r="A4" s="114"/>
      <c r="B4" s="114"/>
      <c r="C4" s="114"/>
      <c r="D4" s="219"/>
      <c r="E4" s="219"/>
      <c r="F4" s="219"/>
    </row>
    <row r="5" spans="1:6">
      <c r="A5" s="114"/>
      <c r="B5" s="114"/>
      <c r="C5" s="114"/>
      <c r="D5" s="222" t="s">
        <v>250</v>
      </c>
      <c r="E5" s="220"/>
      <c r="F5" s="220"/>
    </row>
    <row r="6" spans="1:6">
      <c r="A6" s="114"/>
      <c r="B6" s="114"/>
      <c r="C6" s="114"/>
      <c r="D6" s="114"/>
      <c r="E6" s="114"/>
      <c r="F6" s="114"/>
    </row>
    <row r="7" spans="1:6" s="138" customFormat="1" ht="47.25" customHeight="1">
      <c r="A7" s="223" t="s">
        <v>251</v>
      </c>
      <c r="B7" s="223"/>
      <c r="C7" s="223"/>
      <c r="D7" s="223"/>
      <c r="E7" s="223"/>
      <c r="F7" s="223"/>
    </row>
    <row r="8" spans="1:6" s="138" customFormat="1" ht="21.75" customHeight="1">
      <c r="A8" s="223"/>
      <c r="B8" s="223"/>
      <c r="C8" s="223"/>
      <c r="D8" s="223"/>
      <c r="E8" s="223"/>
      <c r="F8" s="223"/>
    </row>
    <row r="9" spans="1:6" s="138" customFormat="1" ht="11.25" customHeight="1">
      <c r="A9" s="223"/>
      <c r="B9" s="223"/>
      <c r="C9" s="223"/>
      <c r="D9" s="223"/>
      <c r="E9" s="223"/>
      <c r="F9" s="223"/>
    </row>
    <row r="10" spans="1:6">
      <c r="A10" s="113"/>
      <c r="B10" s="113"/>
      <c r="C10" s="113"/>
      <c r="D10" s="113"/>
      <c r="E10" s="113"/>
      <c r="F10" s="113"/>
    </row>
    <row r="11" spans="1:6">
      <c r="A11" s="113"/>
      <c r="B11" s="113"/>
      <c r="C11" s="113"/>
      <c r="D11" s="113"/>
      <c r="E11" s="219" t="s">
        <v>129</v>
      </c>
      <c r="F11" s="219"/>
    </row>
    <row r="12" spans="1:6">
      <c r="A12" s="114"/>
      <c r="B12" s="114"/>
      <c r="C12" s="114"/>
      <c r="D12" s="114"/>
      <c r="E12" s="114"/>
      <c r="F12" s="114"/>
    </row>
    <row r="13" spans="1:6">
      <c r="A13" s="218" t="s">
        <v>252</v>
      </c>
      <c r="B13" s="218"/>
      <c r="C13" s="218"/>
      <c r="D13" s="218"/>
      <c r="E13" s="218"/>
      <c r="F13" s="218"/>
    </row>
    <row r="14" spans="1:6">
      <c r="A14" s="218"/>
      <c r="B14" s="218"/>
      <c r="C14" s="218"/>
      <c r="D14" s="218"/>
      <c r="E14" s="218"/>
      <c r="F14" s="218"/>
    </row>
    <row r="15" spans="1:6" ht="25.5" customHeight="1">
      <c r="A15" s="218"/>
      <c r="B15" s="218"/>
      <c r="C15" s="218"/>
      <c r="D15" s="218"/>
      <c r="E15" s="218"/>
      <c r="F15" s="218"/>
    </row>
    <row r="16" spans="1:6">
      <c r="F16" s="132" t="s">
        <v>135</v>
      </c>
    </row>
    <row r="17" spans="1:7" ht="32.25" customHeight="1">
      <c r="A17" s="1" t="s">
        <v>23</v>
      </c>
      <c r="B17" s="2" t="s">
        <v>24</v>
      </c>
      <c r="C17" s="1" t="s">
        <v>25</v>
      </c>
      <c r="D17" s="3" t="s">
        <v>26</v>
      </c>
      <c r="E17" s="1" t="s">
        <v>27</v>
      </c>
      <c r="F17" s="1" t="s">
        <v>28</v>
      </c>
      <c r="G17" s="4"/>
    </row>
    <row r="18" spans="1:7" ht="15.95" customHeight="1">
      <c r="A18" s="6" t="s">
        <v>29</v>
      </c>
      <c r="B18" s="7">
        <v>1</v>
      </c>
      <c r="C18" s="8" t="s">
        <v>30</v>
      </c>
      <c r="D18" s="9" t="s">
        <v>30</v>
      </c>
      <c r="E18" s="10" t="s">
        <v>30</v>
      </c>
      <c r="F18" s="11">
        <f>F19+F24+F37+F42+F47</f>
        <v>3022.4</v>
      </c>
      <c r="G18" s="12"/>
    </row>
    <row r="19" spans="1:7" ht="32.1" customHeight="1">
      <c r="A19" s="6" t="s">
        <v>31</v>
      </c>
      <c r="B19" s="7">
        <v>1</v>
      </c>
      <c r="C19" s="8">
        <v>2</v>
      </c>
      <c r="D19" s="9" t="s">
        <v>30</v>
      </c>
      <c r="E19" s="10" t="s">
        <v>30</v>
      </c>
      <c r="F19" s="11">
        <f>F20</f>
        <v>464.3</v>
      </c>
      <c r="G19" s="12"/>
    </row>
    <row r="20" spans="1:7" ht="15.95" customHeight="1">
      <c r="A20" s="13" t="s">
        <v>32</v>
      </c>
      <c r="B20" s="14">
        <v>1</v>
      </c>
      <c r="C20" s="15">
        <v>2</v>
      </c>
      <c r="D20" s="16" t="s">
        <v>33</v>
      </c>
      <c r="E20" s="17" t="s">
        <v>30</v>
      </c>
      <c r="F20" s="18">
        <f>F21</f>
        <v>464.3</v>
      </c>
      <c r="G20" s="12"/>
    </row>
    <row r="21" spans="1:7" ht="15.95" customHeight="1">
      <c r="A21" s="13" t="s">
        <v>34</v>
      </c>
      <c r="B21" s="14">
        <v>1</v>
      </c>
      <c r="C21" s="15">
        <v>2</v>
      </c>
      <c r="D21" s="16" t="s">
        <v>35</v>
      </c>
      <c r="E21" s="17" t="s">
        <v>30</v>
      </c>
      <c r="F21" s="18">
        <f>F22</f>
        <v>464.3</v>
      </c>
      <c r="G21" s="12"/>
    </row>
    <row r="22" spans="1:7" ht="63.95" customHeight="1">
      <c r="A22" s="13" t="s">
        <v>36</v>
      </c>
      <c r="B22" s="14">
        <v>1</v>
      </c>
      <c r="C22" s="15">
        <v>2</v>
      </c>
      <c r="D22" s="16" t="s">
        <v>35</v>
      </c>
      <c r="E22" s="17">
        <v>100</v>
      </c>
      <c r="F22" s="18">
        <f>F23</f>
        <v>464.3</v>
      </c>
      <c r="G22" s="12"/>
    </row>
    <row r="23" spans="1:7" ht="30.75" customHeight="1">
      <c r="A23" s="43" t="s">
        <v>37</v>
      </c>
      <c r="B23" s="27">
        <v>1</v>
      </c>
      <c r="C23" s="27">
        <v>2</v>
      </c>
      <c r="D23" s="44" t="s">
        <v>35</v>
      </c>
      <c r="E23" s="29">
        <v>120</v>
      </c>
      <c r="F23" s="30">
        <v>464.3</v>
      </c>
      <c r="G23" s="12"/>
    </row>
    <row r="24" spans="1:7" ht="48" customHeight="1">
      <c r="A24" s="37" t="s">
        <v>44</v>
      </c>
      <c r="B24" s="38">
        <v>1</v>
      </c>
      <c r="C24" s="39">
        <v>4</v>
      </c>
      <c r="D24" s="40" t="s">
        <v>30</v>
      </c>
      <c r="E24" s="41" t="s">
        <v>30</v>
      </c>
      <c r="F24" s="42">
        <f>F25</f>
        <v>1996.3</v>
      </c>
      <c r="G24" s="12"/>
    </row>
    <row r="25" spans="1:7" ht="15.95" customHeight="1">
      <c r="A25" s="25" t="s">
        <v>32</v>
      </c>
      <c r="B25" s="26">
        <v>1</v>
      </c>
      <c r="C25" s="27">
        <v>4</v>
      </c>
      <c r="D25" s="28" t="s">
        <v>33</v>
      </c>
      <c r="E25" s="23"/>
      <c r="F25" s="24">
        <f>F26+F29+F34</f>
        <v>1996.3</v>
      </c>
      <c r="G25" s="12"/>
    </row>
    <row r="26" spans="1:7" ht="32.1" customHeight="1">
      <c r="A26" s="13" t="s">
        <v>45</v>
      </c>
      <c r="B26" s="14">
        <v>1</v>
      </c>
      <c r="C26" s="15">
        <v>4</v>
      </c>
      <c r="D26" s="16" t="s">
        <v>46</v>
      </c>
      <c r="E26" s="17"/>
      <c r="F26" s="18">
        <f>F27</f>
        <v>1491.2</v>
      </c>
      <c r="G26" s="12"/>
    </row>
    <row r="27" spans="1:7" ht="63.95" customHeight="1">
      <c r="A27" s="13" t="s">
        <v>36</v>
      </c>
      <c r="B27" s="14">
        <v>1</v>
      </c>
      <c r="C27" s="15">
        <v>4</v>
      </c>
      <c r="D27" s="16" t="s">
        <v>46</v>
      </c>
      <c r="E27" s="17">
        <v>100</v>
      </c>
      <c r="F27" s="18">
        <f>F28</f>
        <v>1491.2</v>
      </c>
      <c r="G27" s="12"/>
    </row>
    <row r="28" spans="1:7" ht="32.1" customHeight="1">
      <c r="A28" s="13" t="s">
        <v>37</v>
      </c>
      <c r="B28" s="14">
        <v>1</v>
      </c>
      <c r="C28" s="15">
        <v>4</v>
      </c>
      <c r="D28" s="16" t="s">
        <v>46</v>
      </c>
      <c r="E28" s="17">
        <v>120</v>
      </c>
      <c r="F28" s="18">
        <v>1491.2</v>
      </c>
      <c r="G28" s="12"/>
    </row>
    <row r="29" spans="1:7" ht="15.95" customHeight="1">
      <c r="A29" s="25" t="s">
        <v>39</v>
      </c>
      <c r="B29" s="26">
        <v>1</v>
      </c>
      <c r="C29" s="27">
        <v>4</v>
      </c>
      <c r="D29" s="28" t="s">
        <v>40</v>
      </c>
      <c r="E29" s="29" t="s">
        <v>30</v>
      </c>
      <c r="F29" s="30">
        <f>F30+F32</f>
        <v>505</v>
      </c>
      <c r="G29" s="12"/>
    </row>
    <row r="30" spans="1:7" ht="32.1" customHeight="1">
      <c r="A30" s="13" t="s">
        <v>249</v>
      </c>
      <c r="B30" s="14">
        <v>1</v>
      </c>
      <c r="C30" s="15">
        <v>4</v>
      </c>
      <c r="D30" s="16" t="s">
        <v>40</v>
      </c>
      <c r="E30" s="17">
        <v>200</v>
      </c>
      <c r="F30" s="18">
        <f>F31</f>
        <v>500</v>
      </c>
      <c r="G30" s="12"/>
    </row>
    <row r="31" spans="1:7" ht="32.1" customHeight="1">
      <c r="A31" s="25" t="s">
        <v>41</v>
      </c>
      <c r="B31" s="26">
        <v>1</v>
      </c>
      <c r="C31" s="27">
        <v>4</v>
      </c>
      <c r="D31" s="28" t="s">
        <v>40</v>
      </c>
      <c r="E31" s="29">
        <v>240</v>
      </c>
      <c r="F31" s="30">
        <v>500</v>
      </c>
      <c r="G31" s="12"/>
    </row>
    <row r="32" spans="1:7" ht="15.95" customHeight="1">
      <c r="A32" s="31" t="s">
        <v>42</v>
      </c>
      <c r="B32" s="32">
        <v>1</v>
      </c>
      <c r="C32" s="33">
        <v>4</v>
      </c>
      <c r="D32" s="16" t="s">
        <v>40</v>
      </c>
      <c r="E32" s="35">
        <v>800</v>
      </c>
      <c r="F32" s="36">
        <f>F33</f>
        <v>5</v>
      </c>
      <c r="G32" s="12"/>
    </row>
    <row r="33" spans="1:7" ht="15.95" customHeight="1">
      <c r="A33" s="25" t="s">
        <v>43</v>
      </c>
      <c r="B33" s="26">
        <v>1</v>
      </c>
      <c r="C33" s="27">
        <v>4</v>
      </c>
      <c r="D33" s="28" t="s">
        <v>40</v>
      </c>
      <c r="E33" s="29">
        <v>850</v>
      </c>
      <c r="F33" s="30">
        <v>5</v>
      </c>
      <c r="G33" s="12"/>
    </row>
    <row r="34" spans="1:7" ht="32.1" customHeight="1">
      <c r="A34" s="25" t="s">
        <v>124</v>
      </c>
      <c r="B34" s="26">
        <v>1</v>
      </c>
      <c r="C34" s="27">
        <v>4</v>
      </c>
      <c r="D34" s="28" t="s">
        <v>123</v>
      </c>
      <c r="E34" s="29"/>
      <c r="F34" s="30">
        <f>F35</f>
        <v>0.1</v>
      </c>
      <c r="G34" s="12"/>
    </row>
    <row r="35" spans="1:7" ht="32.1" customHeight="1">
      <c r="A35" s="13" t="s">
        <v>249</v>
      </c>
      <c r="B35" s="26">
        <v>1</v>
      </c>
      <c r="C35" s="27">
        <v>4</v>
      </c>
      <c r="D35" s="28" t="s">
        <v>123</v>
      </c>
      <c r="E35" s="29">
        <v>200</v>
      </c>
      <c r="F35" s="30">
        <f>F36</f>
        <v>0.1</v>
      </c>
      <c r="G35" s="12"/>
    </row>
    <row r="36" spans="1:7" ht="30.75" customHeight="1">
      <c r="A36" s="25" t="s">
        <v>41</v>
      </c>
      <c r="B36" s="26">
        <v>1</v>
      </c>
      <c r="C36" s="27">
        <v>4</v>
      </c>
      <c r="D36" s="28" t="s">
        <v>123</v>
      </c>
      <c r="E36" s="29">
        <v>240</v>
      </c>
      <c r="F36" s="30">
        <v>0.1</v>
      </c>
      <c r="G36" s="12"/>
    </row>
    <row r="37" spans="1:7" ht="48" customHeight="1">
      <c r="A37" s="37" t="s">
        <v>47</v>
      </c>
      <c r="B37" s="38">
        <v>1</v>
      </c>
      <c r="C37" s="39">
        <v>6</v>
      </c>
      <c r="D37" s="40" t="s">
        <v>30</v>
      </c>
      <c r="E37" s="41" t="s">
        <v>30</v>
      </c>
      <c r="F37" s="42">
        <f>F38</f>
        <v>22.8</v>
      </c>
      <c r="G37" s="12"/>
    </row>
    <row r="38" spans="1:7" ht="15.95" customHeight="1">
      <c r="A38" s="25" t="s">
        <v>38</v>
      </c>
      <c r="B38" s="26">
        <v>1</v>
      </c>
      <c r="C38" s="27">
        <v>6</v>
      </c>
      <c r="D38" s="28" t="s">
        <v>33</v>
      </c>
      <c r="E38" s="29" t="s">
        <v>30</v>
      </c>
      <c r="F38" s="30">
        <f>F39</f>
        <v>22.8</v>
      </c>
      <c r="G38" s="12"/>
    </row>
    <row r="39" spans="1:7" ht="18" customHeight="1">
      <c r="A39" s="43" t="s">
        <v>141</v>
      </c>
      <c r="B39" s="14">
        <v>1</v>
      </c>
      <c r="C39" s="15">
        <v>6</v>
      </c>
      <c r="D39" s="16" t="s">
        <v>48</v>
      </c>
      <c r="E39" s="17"/>
      <c r="F39" s="18">
        <f>F40</f>
        <v>22.8</v>
      </c>
      <c r="G39" s="12"/>
    </row>
    <row r="40" spans="1:7" ht="15.75" customHeight="1">
      <c r="A40" s="13" t="s">
        <v>49</v>
      </c>
      <c r="B40" s="14">
        <v>1</v>
      </c>
      <c r="C40" s="15">
        <v>6</v>
      </c>
      <c r="D40" s="16" t="s">
        <v>48</v>
      </c>
      <c r="E40" s="17">
        <v>500</v>
      </c>
      <c r="F40" s="18">
        <f>F41</f>
        <v>22.8</v>
      </c>
      <c r="G40" s="12"/>
    </row>
    <row r="41" spans="1:7" ht="15" customHeight="1">
      <c r="A41" s="13" t="s">
        <v>50</v>
      </c>
      <c r="B41" s="14">
        <v>1</v>
      </c>
      <c r="C41" s="15">
        <v>6</v>
      </c>
      <c r="D41" s="16" t="s">
        <v>48</v>
      </c>
      <c r="E41" s="17">
        <v>540</v>
      </c>
      <c r="F41" s="18">
        <v>22.8</v>
      </c>
      <c r="G41" s="12"/>
    </row>
    <row r="42" spans="1:7" ht="15.95" customHeight="1">
      <c r="A42" s="19" t="s">
        <v>51</v>
      </c>
      <c r="B42" s="20">
        <v>1</v>
      </c>
      <c r="C42" s="21">
        <v>11</v>
      </c>
      <c r="D42" s="22" t="s">
        <v>30</v>
      </c>
      <c r="E42" s="23" t="s">
        <v>30</v>
      </c>
      <c r="F42" s="24">
        <f>F43</f>
        <v>140</v>
      </c>
      <c r="G42" s="12"/>
    </row>
    <row r="43" spans="1:7" ht="15.95" customHeight="1">
      <c r="A43" s="13" t="s">
        <v>32</v>
      </c>
      <c r="B43" s="14">
        <v>1</v>
      </c>
      <c r="C43" s="15">
        <v>11</v>
      </c>
      <c r="D43" s="16" t="s">
        <v>33</v>
      </c>
      <c r="E43" s="17" t="s">
        <v>30</v>
      </c>
      <c r="F43" s="18">
        <f>F44</f>
        <v>140</v>
      </c>
      <c r="G43" s="12"/>
    </row>
    <row r="44" spans="1:7" ht="15.95" customHeight="1">
      <c r="A44" s="13" t="s">
        <v>248</v>
      </c>
      <c r="B44" s="14">
        <v>1</v>
      </c>
      <c r="C44" s="15">
        <v>11</v>
      </c>
      <c r="D44" s="16" t="s">
        <v>52</v>
      </c>
      <c r="E44" s="17" t="s">
        <v>30</v>
      </c>
      <c r="F44" s="18">
        <f>F45</f>
        <v>140</v>
      </c>
      <c r="G44" s="12"/>
    </row>
    <row r="45" spans="1:7" ht="15.95" customHeight="1">
      <c r="A45" s="13" t="s">
        <v>42</v>
      </c>
      <c r="B45" s="14">
        <v>1</v>
      </c>
      <c r="C45" s="15">
        <v>11</v>
      </c>
      <c r="D45" s="16" t="s">
        <v>52</v>
      </c>
      <c r="E45" s="17">
        <v>800</v>
      </c>
      <c r="F45" s="18">
        <f>F46</f>
        <v>140</v>
      </c>
      <c r="G45" s="12"/>
    </row>
    <row r="46" spans="1:7" ht="15.95" customHeight="1">
      <c r="A46" s="25" t="s">
        <v>53</v>
      </c>
      <c r="B46" s="26">
        <v>1</v>
      </c>
      <c r="C46" s="27">
        <v>11</v>
      </c>
      <c r="D46" s="28" t="s">
        <v>52</v>
      </c>
      <c r="E46" s="29">
        <v>870</v>
      </c>
      <c r="F46" s="30">
        <v>140</v>
      </c>
      <c r="G46" s="12"/>
    </row>
    <row r="47" spans="1:7" ht="15.95" customHeight="1">
      <c r="A47" s="37" t="s">
        <v>54</v>
      </c>
      <c r="B47" s="38">
        <v>1</v>
      </c>
      <c r="C47" s="39">
        <v>13</v>
      </c>
      <c r="D47" s="40" t="s">
        <v>30</v>
      </c>
      <c r="E47" s="41" t="s">
        <v>30</v>
      </c>
      <c r="F47" s="42">
        <f>F48</f>
        <v>399</v>
      </c>
      <c r="G47" s="12"/>
    </row>
    <row r="48" spans="1:7" ht="15.95" customHeight="1">
      <c r="A48" s="13" t="s">
        <v>32</v>
      </c>
      <c r="B48" s="14">
        <v>1</v>
      </c>
      <c r="C48" s="15">
        <v>13</v>
      </c>
      <c r="D48" s="16" t="s">
        <v>33</v>
      </c>
      <c r="E48" s="17" t="s">
        <v>30</v>
      </c>
      <c r="F48" s="18">
        <f>F49+F54</f>
        <v>399</v>
      </c>
      <c r="G48" s="12"/>
    </row>
    <row r="49" spans="1:7" ht="32.1" customHeight="1">
      <c r="A49" s="13" t="s">
        <v>55</v>
      </c>
      <c r="B49" s="14">
        <v>1</v>
      </c>
      <c r="C49" s="15">
        <v>13</v>
      </c>
      <c r="D49" s="16" t="s">
        <v>56</v>
      </c>
      <c r="E49" s="17" t="s">
        <v>30</v>
      </c>
      <c r="F49" s="18">
        <f>F50+F52</f>
        <v>334</v>
      </c>
      <c r="G49" s="12"/>
    </row>
    <row r="50" spans="1:7" ht="32.1" customHeight="1">
      <c r="A50" s="13" t="s">
        <v>249</v>
      </c>
      <c r="B50" s="14">
        <v>1</v>
      </c>
      <c r="C50" s="15">
        <v>13</v>
      </c>
      <c r="D50" s="16" t="s">
        <v>56</v>
      </c>
      <c r="E50" s="17">
        <v>200</v>
      </c>
      <c r="F50" s="18">
        <f>F51</f>
        <v>54</v>
      </c>
      <c r="G50" s="12"/>
    </row>
    <row r="51" spans="1:7" ht="32.1" customHeight="1">
      <c r="A51" s="43" t="s">
        <v>41</v>
      </c>
      <c r="B51" s="27">
        <v>1</v>
      </c>
      <c r="C51" s="27">
        <v>13</v>
      </c>
      <c r="D51" s="44" t="s">
        <v>56</v>
      </c>
      <c r="E51" s="29">
        <v>240</v>
      </c>
      <c r="F51" s="30">
        <v>54</v>
      </c>
      <c r="G51" s="12"/>
    </row>
    <row r="52" spans="1:7" ht="15.95" customHeight="1">
      <c r="A52" s="13" t="s">
        <v>42</v>
      </c>
      <c r="B52" s="14">
        <v>1</v>
      </c>
      <c r="C52" s="15">
        <v>13</v>
      </c>
      <c r="D52" s="16" t="s">
        <v>56</v>
      </c>
      <c r="E52" s="29">
        <v>800</v>
      </c>
      <c r="F52" s="30">
        <f>F53</f>
        <v>280</v>
      </c>
      <c r="G52" s="12"/>
    </row>
    <row r="53" spans="1:7" ht="15.95" customHeight="1">
      <c r="A53" s="43" t="s">
        <v>43</v>
      </c>
      <c r="B53" s="27">
        <v>1</v>
      </c>
      <c r="C53" s="27">
        <v>13</v>
      </c>
      <c r="D53" s="44" t="s">
        <v>56</v>
      </c>
      <c r="E53" s="29">
        <v>850</v>
      </c>
      <c r="F53" s="30">
        <v>280</v>
      </c>
      <c r="G53" s="12"/>
    </row>
    <row r="54" spans="1:7" ht="15.95" customHeight="1">
      <c r="A54" s="43" t="s">
        <v>57</v>
      </c>
      <c r="B54" s="27">
        <v>1</v>
      </c>
      <c r="C54" s="27">
        <v>13</v>
      </c>
      <c r="D54" s="44" t="s">
        <v>58</v>
      </c>
      <c r="E54" s="29" t="s">
        <v>30</v>
      </c>
      <c r="F54" s="30">
        <f>F55+F57</f>
        <v>65</v>
      </c>
      <c r="G54" s="12"/>
    </row>
    <row r="55" spans="1:7" ht="32.1" customHeight="1">
      <c r="A55" s="13" t="s">
        <v>249</v>
      </c>
      <c r="B55" s="27">
        <v>1</v>
      </c>
      <c r="C55" s="27">
        <v>13</v>
      </c>
      <c r="D55" s="44" t="s">
        <v>58</v>
      </c>
      <c r="E55" s="29">
        <v>200</v>
      </c>
      <c r="F55" s="30">
        <f>F56</f>
        <v>60</v>
      </c>
      <c r="G55" s="12"/>
    </row>
    <row r="56" spans="1:7" ht="32.1" customHeight="1">
      <c r="A56" s="25" t="s">
        <v>41</v>
      </c>
      <c r="B56" s="26">
        <v>1</v>
      </c>
      <c r="C56" s="27">
        <v>13</v>
      </c>
      <c r="D56" s="44" t="s">
        <v>58</v>
      </c>
      <c r="E56" s="29">
        <v>240</v>
      </c>
      <c r="F56" s="30">
        <v>60</v>
      </c>
      <c r="G56" s="12"/>
    </row>
    <row r="57" spans="1:7" ht="15.95" customHeight="1">
      <c r="A57" s="13" t="s">
        <v>42</v>
      </c>
      <c r="B57" s="14">
        <v>1</v>
      </c>
      <c r="C57" s="15">
        <v>13</v>
      </c>
      <c r="D57" s="44" t="s">
        <v>58</v>
      </c>
      <c r="E57" s="17">
        <v>800</v>
      </c>
      <c r="F57" s="18">
        <f>F58+F59</f>
        <v>5</v>
      </c>
      <c r="G57" s="12"/>
    </row>
    <row r="58" spans="1:7" ht="15.95" customHeight="1">
      <c r="A58" s="25" t="s">
        <v>59</v>
      </c>
      <c r="B58" s="26">
        <v>1</v>
      </c>
      <c r="C58" s="27">
        <v>13</v>
      </c>
      <c r="D58" s="45" t="s">
        <v>58</v>
      </c>
      <c r="E58" s="29">
        <v>830</v>
      </c>
      <c r="F58" s="30">
        <v>0</v>
      </c>
      <c r="G58" s="12"/>
    </row>
    <row r="59" spans="1:7" ht="15.95" customHeight="1">
      <c r="A59" s="43" t="s">
        <v>43</v>
      </c>
      <c r="B59" s="26">
        <v>1</v>
      </c>
      <c r="C59" s="27">
        <v>13</v>
      </c>
      <c r="D59" s="44" t="s">
        <v>58</v>
      </c>
      <c r="E59" s="29">
        <v>850</v>
      </c>
      <c r="F59" s="30">
        <v>5</v>
      </c>
      <c r="G59" s="12"/>
    </row>
    <row r="60" spans="1:7" ht="15.95" customHeight="1">
      <c r="A60" s="6" t="s">
        <v>60</v>
      </c>
      <c r="B60" s="7">
        <v>2</v>
      </c>
      <c r="C60" s="8">
        <v>3</v>
      </c>
      <c r="D60" s="9" t="s">
        <v>30</v>
      </c>
      <c r="E60" s="10" t="s">
        <v>30</v>
      </c>
      <c r="F60" s="11">
        <f>F61</f>
        <v>79.8</v>
      </c>
      <c r="G60" s="12"/>
    </row>
    <row r="61" spans="1:7" ht="15.95" customHeight="1">
      <c r="A61" s="13" t="s">
        <v>38</v>
      </c>
      <c r="B61" s="14">
        <v>2</v>
      </c>
      <c r="C61" s="15">
        <v>3</v>
      </c>
      <c r="D61" s="16" t="s">
        <v>33</v>
      </c>
      <c r="E61" s="17" t="s">
        <v>30</v>
      </c>
      <c r="F61" s="18">
        <f>F62</f>
        <v>79.8</v>
      </c>
      <c r="G61" s="12"/>
    </row>
    <row r="62" spans="1:7" s="51" customFormat="1" ht="32.1" customHeight="1">
      <c r="A62" s="46" t="s">
        <v>61</v>
      </c>
      <c r="B62" s="14">
        <v>2</v>
      </c>
      <c r="C62" s="15">
        <v>3</v>
      </c>
      <c r="D62" s="47" t="s">
        <v>62</v>
      </c>
      <c r="E62" s="48" t="s">
        <v>30</v>
      </c>
      <c r="F62" s="49">
        <f>F63+F65</f>
        <v>79.8</v>
      </c>
      <c r="G62" s="50"/>
    </row>
    <row r="63" spans="1:7" ht="63.95" customHeight="1">
      <c r="A63" s="13" t="s">
        <v>36</v>
      </c>
      <c r="B63" s="14">
        <v>2</v>
      </c>
      <c r="C63" s="15">
        <v>3</v>
      </c>
      <c r="D63" s="16" t="s">
        <v>62</v>
      </c>
      <c r="E63" s="17">
        <v>100</v>
      </c>
      <c r="F63" s="18">
        <f>F64</f>
        <v>78.599999999999994</v>
      </c>
      <c r="G63" s="12"/>
    </row>
    <row r="64" spans="1:7" ht="32.1" customHeight="1">
      <c r="A64" s="13" t="s">
        <v>63</v>
      </c>
      <c r="B64" s="14">
        <v>2</v>
      </c>
      <c r="C64" s="15">
        <v>3</v>
      </c>
      <c r="D64" s="16" t="s">
        <v>62</v>
      </c>
      <c r="E64" s="17">
        <v>120</v>
      </c>
      <c r="F64" s="18">
        <v>78.599999999999994</v>
      </c>
      <c r="G64" s="12"/>
    </row>
    <row r="65" spans="1:7" ht="32.1" customHeight="1">
      <c r="A65" s="13" t="s">
        <v>249</v>
      </c>
      <c r="B65" s="14">
        <v>2</v>
      </c>
      <c r="C65" s="15">
        <v>3</v>
      </c>
      <c r="D65" s="16" t="s">
        <v>64</v>
      </c>
      <c r="E65" s="17">
        <v>200</v>
      </c>
      <c r="F65" s="18">
        <f>F66</f>
        <v>1.2</v>
      </c>
      <c r="G65" s="12"/>
    </row>
    <row r="66" spans="1:7" ht="32.1" customHeight="1">
      <c r="A66" s="13" t="s">
        <v>41</v>
      </c>
      <c r="B66" s="14">
        <v>2</v>
      </c>
      <c r="C66" s="15">
        <v>3</v>
      </c>
      <c r="D66" s="16" t="s">
        <v>64</v>
      </c>
      <c r="E66" s="17">
        <v>240</v>
      </c>
      <c r="F66" s="18">
        <v>1.2</v>
      </c>
      <c r="G66" s="12"/>
    </row>
    <row r="67" spans="1:7" ht="32.1" customHeight="1">
      <c r="A67" s="6" t="s">
        <v>65</v>
      </c>
      <c r="B67" s="7">
        <v>3</v>
      </c>
      <c r="C67" s="15"/>
      <c r="D67" s="16"/>
      <c r="E67" s="17"/>
      <c r="F67" s="18">
        <f>F68</f>
        <v>85</v>
      </c>
      <c r="G67" s="12"/>
    </row>
    <row r="68" spans="1:7" ht="30" customHeight="1">
      <c r="A68" s="6" t="s">
        <v>66</v>
      </c>
      <c r="B68" s="7">
        <v>3</v>
      </c>
      <c r="C68" s="8">
        <v>9</v>
      </c>
      <c r="D68" s="9" t="s">
        <v>30</v>
      </c>
      <c r="E68" s="10" t="s">
        <v>30</v>
      </c>
      <c r="F68" s="11">
        <f>F69</f>
        <v>85</v>
      </c>
      <c r="G68" s="12"/>
    </row>
    <row r="69" spans="1:7" ht="15.95" customHeight="1">
      <c r="A69" s="25" t="s">
        <v>32</v>
      </c>
      <c r="B69" s="14">
        <v>3</v>
      </c>
      <c r="C69" s="15">
        <v>9</v>
      </c>
      <c r="D69" s="16" t="s">
        <v>33</v>
      </c>
      <c r="E69" s="17"/>
      <c r="F69" s="18">
        <f>F70+F73+F76</f>
        <v>85</v>
      </c>
      <c r="G69" s="12"/>
    </row>
    <row r="70" spans="1:7" ht="48" customHeight="1">
      <c r="A70" s="13" t="s">
        <v>67</v>
      </c>
      <c r="B70" s="14">
        <v>3</v>
      </c>
      <c r="C70" s="15">
        <v>9</v>
      </c>
      <c r="D70" s="16" t="s">
        <v>68</v>
      </c>
      <c r="E70" s="17"/>
      <c r="F70" s="18">
        <f>F71</f>
        <v>15</v>
      </c>
      <c r="G70" s="12"/>
    </row>
    <row r="71" spans="1:7" ht="32.1" customHeight="1">
      <c r="A71" s="13" t="s">
        <v>249</v>
      </c>
      <c r="B71" s="14">
        <v>3</v>
      </c>
      <c r="C71" s="15">
        <v>9</v>
      </c>
      <c r="D71" s="16" t="s">
        <v>68</v>
      </c>
      <c r="E71" s="17">
        <v>200</v>
      </c>
      <c r="F71" s="30">
        <f>F72</f>
        <v>15</v>
      </c>
      <c r="G71" s="12"/>
    </row>
    <row r="72" spans="1:7" ht="32.1" customHeight="1">
      <c r="A72" s="25" t="s">
        <v>41</v>
      </c>
      <c r="B72" s="14">
        <v>3</v>
      </c>
      <c r="C72" s="15">
        <v>9</v>
      </c>
      <c r="D72" s="16" t="s">
        <v>68</v>
      </c>
      <c r="E72" s="17">
        <v>240</v>
      </c>
      <c r="F72" s="30">
        <v>15</v>
      </c>
      <c r="G72" s="12"/>
    </row>
    <row r="73" spans="1:7" ht="32.1" customHeight="1">
      <c r="A73" s="13" t="s">
        <v>69</v>
      </c>
      <c r="B73" s="14">
        <v>3</v>
      </c>
      <c r="C73" s="15">
        <v>9</v>
      </c>
      <c r="D73" s="16" t="s">
        <v>70</v>
      </c>
      <c r="E73" s="17"/>
      <c r="F73" s="18">
        <f>F74</f>
        <v>5</v>
      </c>
      <c r="G73" s="12"/>
    </row>
    <row r="74" spans="1:7" ht="32.1" customHeight="1">
      <c r="A74" s="13" t="s">
        <v>249</v>
      </c>
      <c r="B74" s="14">
        <v>3</v>
      </c>
      <c r="C74" s="15">
        <v>9</v>
      </c>
      <c r="D74" s="16" t="s">
        <v>70</v>
      </c>
      <c r="E74" s="17">
        <v>200</v>
      </c>
      <c r="F74" s="18">
        <f>F75</f>
        <v>5</v>
      </c>
      <c r="G74" s="12"/>
    </row>
    <row r="75" spans="1:7" ht="32.1" customHeight="1">
      <c r="A75" s="25" t="s">
        <v>41</v>
      </c>
      <c r="B75" s="14">
        <v>3</v>
      </c>
      <c r="C75" s="15">
        <v>9</v>
      </c>
      <c r="D75" s="16" t="s">
        <v>70</v>
      </c>
      <c r="E75" s="17">
        <v>240</v>
      </c>
      <c r="F75" s="18">
        <v>5</v>
      </c>
      <c r="G75" s="12"/>
    </row>
    <row r="76" spans="1:7" ht="32.1" customHeight="1">
      <c r="A76" s="13" t="s">
        <v>71</v>
      </c>
      <c r="B76" s="14">
        <v>3</v>
      </c>
      <c r="C76" s="15">
        <v>9</v>
      </c>
      <c r="D76" s="16" t="s">
        <v>72</v>
      </c>
      <c r="E76" s="17"/>
      <c r="F76" s="18">
        <f>F77</f>
        <v>65</v>
      </c>
      <c r="G76" s="12"/>
    </row>
    <row r="77" spans="1:7" ht="32.1" customHeight="1">
      <c r="A77" s="13" t="s">
        <v>249</v>
      </c>
      <c r="B77" s="14">
        <v>3</v>
      </c>
      <c r="C77" s="15">
        <v>9</v>
      </c>
      <c r="D77" s="16" t="s">
        <v>72</v>
      </c>
      <c r="E77" s="17">
        <v>200</v>
      </c>
      <c r="F77" s="18">
        <f>F78</f>
        <v>65</v>
      </c>
      <c r="G77" s="12"/>
    </row>
    <row r="78" spans="1:7" ht="32.1" customHeight="1">
      <c r="A78" s="25" t="s">
        <v>41</v>
      </c>
      <c r="B78" s="14">
        <v>3</v>
      </c>
      <c r="C78" s="15">
        <v>9</v>
      </c>
      <c r="D78" s="16" t="s">
        <v>72</v>
      </c>
      <c r="E78" s="17">
        <v>240</v>
      </c>
      <c r="F78" s="18">
        <v>65</v>
      </c>
      <c r="G78" s="12"/>
    </row>
    <row r="79" spans="1:7" ht="15" customHeight="1">
      <c r="A79" s="19" t="s">
        <v>73</v>
      </c>
      <c r="B79" s="20">
        <v>4</v>
      </c>
      <c r="C79" s="15"/>
      <c r="D79" s="16"/>
      <c r="E79" s="17"/>
      <c r="F79" s="18">
        <f>F93+F81</f>
        <v>630</v>
      </c>
      <c r="G79" s="12"/>
    </row>
    <row r="80" spans="1:7" ht="15.95" customHeight="1">
      <c r="A80" s="19" t="s">
        <v>76</v>
      </c>
      <c r="B80" s="20">
        <v>4</v>
      </c>
      <c r="C80" s="21">
        <v>9</v>
      </c>
      <c r="D80" s="22" t="s">
        <v>30</v>
      </c>
      <c r="E80" s="23" t="s">
        <v>30</v>
      </c>
      <c r="F80" s="24">
        <f>F81</f>
        <v>625</v>
      </c>
      <c r="G80" s="12"/>
    </row>
    <row r="81" spans="1:7" ht="32.1" customHeight="1">
      <c r="A81" s="13" t="s">
        <v>19</v>
      </c>
      <c r="B81" s="14">
        <v>4</v>
      </c>
      <c r="C81" s="15">
        <v>9</v>
      </c>
      <c r="D81" s="16" t="s">
        <v>77</v>
      </c>
      <c r="E81" s="23"/>
      <c r="F81" s="30">
        <f>F82+F89</f>
        <v>625</v>
      </c>
      <c r="G81" s="12"/>
    </row>
    <row r="82" spans="1:7" ht="48" customHeight="1">
      <c r="A82" s="13" t="s">
        <v>18</v>
      </c>
      <c r="B82" s="14">
        <v>4</v>
      </c>
      <c r="C82" s="15">
        <v>9</v>
      </c>
      <c r="D82" s="16" t="s">
        <v>78</v>
      </c>
      <c r="E82" s="23"/>
      <c r="F82" s="30">
        <f>F83+F86</f>
        <v>610</v>
      </c>
      <c r="G82" s="12"/>
    </row>
    <row r="83" spans="1:7" ht="48" customHeight="1">
      <c r="A83" s="13" t="s">
        <v>17</v>
      </c>
      <c r="B83" s="14">
        <v>4</v>
      </c>
      <c r="C83" s="15">
        <v>9</v>
      </c>
      <c r="D83" s="16" t="s">
        <v>79</v>
      </c>
      <c r="E83" s="23"/>
      <c r="F83" s="30">
        <f>F84</f>
        <v>10</v>
      </c>
      <c r="G83" s="12"/>
    </row>
    <row r="84" spans="1:7" ht="32.1" customHeight="1">
      <c r="A84" s="13" t="s">
        <v>249</v>
      </c>
      <c r="B84" s="14">
        <v>4</v>
      </c>
      <c r="C84" s="15">
        <v>9</v>
      </c>
      <c r="D84" s="16" t="s">
        <v>79</v>
      </c>
      <c r="E84" s="29">
        <v>200</v>
      </c>
      <c r="F84" s="30">
        <f>F85</f>
        <v>10</v>
      </c>
      <c r="G84" s="12"/>
    </row>
    <row r="85" spans="1:7" ht="30" customHeight="1">
      <c r="A85" s="25" t="s">
        <v>41</v>
      </c>
      <c r="B85" s="14">
        <v>4</v>
      </c>
      <c r="C85" s="15">
        <v>9</v>
      </c>
      <c r="D85" s="16" t="s">
        <v>79</v>
      </c>
      <c r="E85" s="29">
        <v>240</v>
      </c>
      <c r="F85" s="30">
        <v>10</v>
      </c>
      <c r="G85" s="12"/>
    </row>
    <row r="86" spans="1:7" ht="32.1" customHeight="1">
      <c r="A86" s="13" t="s">
        <v>16</v>
      </c>
      <c r="B86" s="14">
        <v>4</v>
      </c>
      <c r="C86" s="15">
        <v>9</v>
      </c>
      <c r="D86" s="16" t="s">
        <v>80</v>
      </c>
      <c r="E86" s="23"/>
      <c r="F86" s="30">
        <f>F87</f>
        <v>600</v>
      </c>
      <c r="G86" s="12"/>
    </row>
    <row r="87" spans="1:7" ht="32.1" customHeight="1">
      <c r="A87" s="13" t="s">
        <v>249</v>
      </c>
      <c r="B87" s="14">
        <v>4</v>
      </c>
      <c r="C87" s="15">
        <v>9</v>
      </c>
      <c r="D87" s="16" t="s">
        <v>80</v>
      </c>
      <c r="E87" s="29">
        <v>200</v>
      </c>
      <c r="F87" s="30">
        <f>F88</f>
        <v>600</v>
      </c>
      <c r="G87" s="12"/>
    </row>
    <row r="88" spans="1:7" ht="33" customHeight="1">
      <c r="A88" s="25" t="s">
        <v>41</v>
      </c>
      <c r="B88" s="14">
        <v>4</v>
      </c>
      <c r="C88" s="15">
        <v>9</v>
      </c>
      <c r="D88" s="16" t="s">
        <v>80</v>
      </c>
      <c r="E88" s="29">
        <v>240</v>
      </c>
      <c r="F88" s="30">
        <v>600</v>
      </c>
      <c r="G88" s="12"/>
    </row>
    <row r="89" spans="1:7" ht="50.25" customHeight="1">
      <c r="A89" s="13" t="s">
        <v>15</v>
      </c>
      <c r="B89" s="14">
        <v>4</v>
      </c>
      <c r="C89" s="15">
        <v>9</v>
      </c>
      <c r="D89" s="16" t="s">
        <v>81</v>
      </c>
      <c r="E89" s="23"/>
      <c r="F89" s="30">
        <f>F90</f>
        <v>15</v>
      </c>
      <c r="G89" s="12"/>
    </row>
    <row r="90" spans="1:7" ht="38.25" customHeight="1">
      <c r="A90" s="13" t="s">
        <v>14</v>
      </c>
      <c r="B90" s="14">
        <v>4</v>
      </c>
      <c r="C90" s="15">
        <v>9</v>
      </c>
      <c r="D90" s="16" t="s">
        <v>83</v>
      </c>
      <c r="E90" s="23"/>
      <c r="F90" s="30">
        <f>F91</f>
        <v>15</v>
      </c>
      <c r="G90" s="12"/>
    </row>
    <row r="91" spans="1:7" ht="28.5" customHeight="1">
      <c r="A91" s="13" t="s">
        <v>249</v>
      </c>
      <c r="B91" s="14">
        <v>4</v>
      </c>
      <c r="C91" s="15">
        <v>9</v>
      </c>
      <c r="D91" s="16" t="s">
        <v>83</v>
      </c>
      <c r="E91" s="29">
        <v>200</v>
      </c>
      <c r="F91" s="30">
        <f>F92</f>
        <v>15</v>
      </c>
      <c r="G91" s="12"/>
    </row>
    <row r="92" spans="1:7" ht="30" customHeight="1">
      <c r="A92" s="25" t="s">
        <v>41</v>
      </c>
      <c r="B92" s="14">
        <v>4</v>
      </c>
      <c r="C92" s="15">
        <v>9</v>
      </c>
      <c r="D92" s="16" t="s">
        <v>83</v>
      </c>
      <c r="E92" s="29">
        <v>240</v>
      </c>
      <c r="F92" s="30">
        <v>15</v>
      </c>
      <c r="G92" s="12"/>
    </row>
    <row r="93" spans="1:7" ht="15.95" customHeight="1">
      <c r="A93" s="52" t="s">
        <v>84</v>
      </c>
      <c r="B93" s="20">
        <v>4</v>
      </c>
      <c r="C93" s="21">
        <v>12</v>
      </c>
      <c r="D93" s="22" t="s">
        <v>30</v>
      </c>
      <c r="E93" s="23" t="s">
        <v>30</v>
      </c>
      <c r="F93" s="30">
        <f>F94</f>
        <v>5</v>
      </c>
      <c r="G93" s="12"/>
    </row>
    <row r="94" spans="1:7" ht="15.95" customHeight="1">
      <c r="A94" s="13" t="s">
        <v>32</v>
      </c>
      <c r="B94" s="26">
        <v>4</v>
      </c>
      <c r="C94" s="27">
        <v>12</v>
      </c>
      <c r="D94" s="44" t="s">
        <v>33</v>
      </c>
      <c r="E94" s="17"/>
      <c r="F94" s="30">
        <f>F95</f>
        <v>5</v>
      </c>
      <c r="G94" s="12"/>
    </row>
    <row r="95" spans="1:7" ht="32.1" customHeight="1">
      <c r="A95" s="25" t="s">
        <v>85</v>
      </c>
      <c r="B95" s="14">
        <v>4</v>
      </c>
      <c r="C95" s="15">
        <v>12</v>
      </c>
      <c r="D95" s="16" t="s">
        <v>86</v>
      </c>
      <c r="E95" s="17"/>
      <c r="F95" s="30">
        <f>F96</f>
        <v>5</v>
      </c>
      <c r="G95" s="12"/>
    </row>
    <row r="96" spans="1:7" ht="32.1" customHeight="1">
      <c r="A96" s="13" t="s">
        <v>249</v>
      </c>
      <c r="B96" s="26">
        <v>4</v>
      </c>
      <c r="C96" s="27">
        <v>12</v>
      </c>
      <c r="D96" s="16" t="s">
        <v>86</v>
      </c>
      <c r="E96" s="29">
        <v>200</v>
      </c>
      <c r="F96" s="30">
        <f>F97</f>
        <v>5</v>
      </c>
      <c r="G96" s="12"/>
    </row>
    <row r="97" spans="1:7" ht="32.1" customHeight="1">
      <c r="A97" s="25" t="s">
        <v>41</v>
      </c>
      <c r="B97" s="14">
        <v>4</v>
      </c>
      <c r="C97" s="15">
        <v>12</v>
      </c>
      <c r="D97" s="16" t="s">
        <v>86</v>
      </c>
      <c r="E97" s="29">
        <v>240</v>
      </c>
      <c r="F97" s="30">
        <v>5</v>
      </c>
      <c r="G97" s="12"/>
    </row>
    <row r="98" spans="1:7" ht="14.25" customHeight="1">
      <c r="A98" s="19" t="s">
        <v>87</v>
      </c>
      <c r="B98" s="20">
        <v>5</v>
      </c>
      <c r="C98" s="21" t="s">
        <v>30</v>
      </c>
      <c r="D98" s="22" t="s">
        <v>30</v>
      </c>
      <c r="E98" s="23" t="s">
        <v>30</v>
      </c>
      <c r="F98" s="30">
        <f>F99+F104</f>
        <v>1839.4</v>
      </c>
      <c r="G98" s="12"/>
    </row>
    <row r="99" spans="1:7" ht="14.25" customHeight="1">
      <c r="A99" s="52" t="s">
        <v>88</v>
      </c>
      <c r="B99" s="21">
        <v>5</v>
      </c>
      <c r="C99" s="21">
        <v>2</v>
      </c>
      <c r="D99" s="53"/>
      <c r="E99" s="23" t="s">
        <v>30</v>
      </c>
      <c r="F99" s="30">
        <f>F101</f>
        <v>1177.9000000000001</v>
      </c>
      <c r="G99" s="12"/>
    </row>
    <row r="100" spans="1:7" ht="48" customHeight="1">
      <c r="A100" s="43" t="s">
        <v>13</v>
      </c>
      <c r="B100" s="27">
        <v>5</v>
      </c>
      <c r="C100" s="27">
        <v>2</v>
      </c>
      <c r="D100" s="44" t="s">
        <v>89</v>
      </c>
      <c r="E100" s="29"/>
      <c r="F100" s="30">
        <f>F101</f>
        <v>1177.9000000000001</v>
      </c>
      <c r="G100" s="12"/>
    </row>
    <row r="101" spans="1:7" ht="62.25" customHeight="1">
      <c r="A101" s="25" t="s">
        <v>12</v>
      </c>
      <c r="B101" s="27">
        <v>5</v>
      </c>
      <c r="C101" s="27">
        <v>2</v>
      </c>
      <c r="D101" s="28" t="s">
        <v>90</v>
      </c>
      <c r="E101" s="17"/>
      <c r="F101" s="30">
        <f>F102</f>
        <v>1177.9000000000001</v>
      </c>
      <c r="G101" s="12"/>
    </row>
    <row r="102" spans="1:7" ht="32.1" customHeight="1">
      <c r="A102" s="13" t="s">
        <v>247</v>
      </c>
      <c r="B102" s="27">
        <v>5</v>
      </c>
      <c r="C102" s="27">
        <v>2</v>
      </c>
      <c r="D102" s="28" t="s">
        <v>90</v>
      </c>
      <c r="E102" s="17">
        <v>400</v>
      </c>
      <c r="F102" s="30">
        <f>F103</f>
        <v>1177.9000000000001</v>
      </c>
      <c r="G102" s="12"/>
    </row>
    <row r="103" spans="1:7" ht="15" customHeight="1">
      <c r="A103" s="13" t="s">
        <v>75</v>
      </c>
      <c r="B103" s="27">
        <v>5</v>
      </c>
      <c r="C103" s="27">
        <v>2</v>
      </c>
      <c r="D103" s="28" t="s">
        <v>90</v>
      </c>
      <c r="E103" s="17">
        <v>410</v>
      </c>
      <c r="F103" s="30">
        <v>1177.9000000000001</v>
      </c>
      <c r="G103" s="12"/>
    </row>
    <row r="104" spans="1:7" ht="15.95" customHeight="1">
      <c r="A104" s="19" t="s">
        <v>91</v>
      </c>
      <c r="B104" s="7">
        <v>5</v>
      </c>
      <c r="C104" s="8">
        <v>3</v>
      </c>
      <c r="D104" s="9"/>
      <c r="E104" s="10"/>
      <c r="F104" s="11">
        <f>F105</f>
        <v>661.5</v>
      </c>
      <c r="G104" s="12"/>
    </row>
    <row r="105" spans="1:7" ht="32.1" customHeight="1">
      <c r="A105" s="13" t="s">
        <v>11</v>
      </c>
      <c r="B105" s="14">
        <v>5</v>
      </c>
      <c r="C105" s="15">
        <v>3</v>
      </c>
      <c r="D105" s="16" t="s">
        <v>92</v>
      </c>
      <c r="E105" s="17" t="s">
        <v>30</v>
      </c>
      <c r="F105" s="18">
        <f>F106+F110+F114+F118</f>
        <v>661.5</v>
      </c>
      <c r="G105" s="12"/>
    </row>
    <row r="106" spans="1:7" ht="48" customHeight="1">
      <c r="A106" s="13" t="s">
        <v>10</v>
      </c>
      <c r="B106" s="14">
        <v>5</v>
      </c>
      <c r="C106" s="15">
        <v>3</v>
      </c>
      <c r="D106" s="16" t="s">
        <v>93</v>
      </c>
      <c r="E106" s="17"/>
      <c r="F106" s="18">
        <f>F107</f>
        <v>600</v>
      </c>
      <c r="G106" s="12"/>
    </row>
    <row r="107" spans="1:7" ht="48" customHeight="1">
      <c r="A107" s="13" t="s">
        <v>4</v>
      </c>
      <c r="B107" s="14">
        <v>5</v>
      </c>
      <c r="C107" s="15">
        <v>3</v>
      </c>
      <c r="D107" s="16" t="s">
        <v>94</v>
      </c>
      <c r="E107" s="17"/>
      <c r="F107" s="18">
        <f>F108</f>
        <v>600</v>
      </c>
      <c r="G107" s="12"/>
    </row>
    <row r="108" spans="1:7" ht="32.1" customHeight="1">
      <c r="A108" s="13" t="s">
        <v>249</v>
      </c>
      <c r="B108" s="14">
        <v>5</v>
      </c>
      <c r="C108" s="15">
        <v>3</v>
      </c>
      <c r="D108" s="16" t="s">
        <v>94</v>
      </c>
      <c r="E108" s="17">
        <v>200</v>
      </c>
      <c r="F108" s="18">
        <f>F109</f>
        <v>600</v>
      </c>
      <c r="G108" s="12"/>
    </row>
    <row r="109" spans="1:7" ht="29.25" customHeight="1">
      <c r="A109" s="13" t="s">
        <v>41</v>
      </c>
      <c r="B109" s="14">
        <v>5</v>
      </c>
      <c r="C109" s="15">
        <v>3</v>
      </c>
      <c r="D109" s="16" t="s">
        <v>94</v>
      </c>
      <c r="E109" s="17">
        <v>240</v>
      </c>
      <c r="F109" s="18">
        <v>600</v>
      </c>
      <c r="G109" s="12"/>
    </row>
    <row r="110" spans="1:7" ht="48" customHeight="1">
      <c r="A110" s="13" t="s">
        <v>3</v>
      </c>
      <c r="B110" s="14">
        <v>5</v>
      </c>
      <c r="C110" s="15">
        <v>3</v>
      </c>
      <c r="D110" s="16" t="s">
        <v>95</v>
      </c>
      <c r="E110" s="17"/>
      <c r="F110" s="18">
        <f>F111</f>
        <v>5</v>
      </c>
      <c r="G110" s="12"/>
    </row>
    <row r="111" spans="1:7" ht="48" customHeight="1">
      <c r="A111" s="13" t="s">
        <v>2</v>
      </c>
      <c r="B111" s="14">
        <v>5</v>
      </c>
      <c r="C111" s="15">
        <v>3</v>
      </c>
      <c r="D111" s="16" t="s">
        <v>96</v>
      </c>
      <c r="E111" s="17"/>
      <c r="F111" s="18">
        <f>F112</f>
        <v>5</v>
      </c>
      <c r="G111" s="12"/>
    </row>
    <row r="112" spans="1:7" ht="32.1" customHeight="1">
      <c r="A112" s="13" t="s">
        <v>249</v>
      </c>
      <c r="B112" s="14">
        <v>5</v>
      </c>
      <c r="C112" s="15">
        <v>3</v>
      </c>
      <c r="D112" s="16" t="s">
        <v>96</v>
      </c>
      <c r="E112" s="17">
        <v>200</v>
      </c>
      <c r="F112" s="18">
        <f>F113</f>
        <v>5</v>
      </c>
      <c r="G112" s="12"/>
    </row>
    <row r="113" spans="1:7" ht="30" customHeight="1">
      <c r="A113" s="13" t="s">
        <v>41</v>
      </c>
      <c r="B113" s="14">
        <v>5</v>
      </c>
      <c r="C113" s="15">
        <v>3</v>
      </c>
      <c r="D113" s="16" t="s">
        <v>96</v>
      </c>
      <c r="E113" s="17">
        <v>240</v>
      </c>
      <c r="F113" s="18">
        <v>5</v>
      </c>
      <c r="G113" s="12"/>
    </row>
    <row r="114" spans="1:7" ht="48" customHeight="1">
      <c r="A114" s="13" t="s">
        <v>1</v>
      </c>
      <c r="B114" s="14">
        <v>5</v>
      </c>
      <c r="C114" s="15">
        <v>3</v>
      </c>
      <c r="D114" s="16" t="s">
        <v>97</v>
      </c>
      <c r="E114" s="17"/>
      <c r="F114" s="18">
        <f>F115</f>
        <v>20</v>
      </c>
      <c r="G114" s="12"/>
    </row>
    <row r="115" spans="1:7" ht="63.95" customHeight="1">
      <c r="A115" s="13" t="s">
        <v>0</v>
      </c>
      <c r="B115" s="14">
        <v>5</v>
      </c>
      <c r="C115" s="15">
        <v>3</v>
      </c>
      <c r="D115" s="16" t="s">
        <v>98</v>
      </c>
      <c r="E115" s="17"/>
      <c r="F115" s="18">
        <f>F116</f>
        <v>20</v>
      </c>
      <c r="G115" s="12"/>
    </row>
    <row r="116" spans="1:7" ht="32.1" customHeight="1">
      <c r="A116" s="13" t="s">
        <v>249</v>
      </c>
      <c r="B116" s="14">
        <v>5</v>
      </c>
      <c r="C116" s="15">
        <v>3</v>
      </c>
      <c r="D116" s="16" t="s">
        <v>98</v>
      </c>
      <c r="E116" s="17">
        <v>200</v>
      </c>
      <c r="F116" s="18">
        <f>F117</f>
        <v>20</v>
      </c>
      <c r="G116" s="12"/>
    </row>
    <row r="117" spans="1:7" ht="33" customHeight="1">
      <c r="A117" s="13" t="s">
        <v>41</v>
      </c>
      <c r="B117" s="14">
        <v>5</v>
      </c>
      <c r="C117" s="15">
        <v>3</v>
      </c>
      <c r="D117" s="16" t="s">
        <v>98</v>
      </c>
      <c r="E117" s="17">
        <v>240</v>
      </c>
      <c r="F117" s="18">
        <v>20</v>
      </c>
      <c r="G117" s="12"/>
    </row>
    <row r="118" spans="1:7" ht="56.25" customHeight="1">
      <c r="A118" s="13" t="s">
        <v>313</v>
      </c>
      <c r="B118" s="14">
        <v>5</v>
      </c>
      <c r="C118" s="15">
        <v>3</v>
      </c>
      <c r="D118" s="16" t="s">
        <v>99</v>
      </c>
      <c r="E118" s="17"/>
      <c r="F118" s="18">
        <f>F119</f>
        <v>36.5</v>
      </c>
      <c r="G118" s="12"/>
    </row>
    <row r="119" spans="1:7" ht="63.95" customHeight="1">
      <c r="A119" s="13" t="s">
        <v>312</v>
      </c>
      <c r="B119" s="14">
        <v>5</v>
      </c>
      <c r="C119" s="15">
        <v>3</v>
      </c>
      <c r="D119" s="16" t="s">
        <v>100</v>
      </c>
      <c r="E119" s="17"/>
      <c r="F119" s="18">
        <f>F120</f>
        <v>36.5</v>
      </c>
      <c r="G119" s="12"/>
    </row>
    <row r="120" spans="1:7" ht="32.1" customHeight="1">
      <c r="A120" s="13" t="s">
        <v>249</v>
      </c>
      <c r="B120" s="14">
        <v>5</v>
      </c>
      <c r="C120" s="15">
        <v>3</v>
      </c>
      <c r="D120" s="16" t="s">
        <v>100</v>
      </c>
      <c r="E120" s="17">
        <v>200</v>
      </c>
      <c r="F120" s="18">
        <f>F121</f>
        <v>36.5</v>
      </c>
      <c r="G120" s="12"/>
    </row>
    <row r="121" spans="1:7" ht="30.75" customHeight="1">
      <c r="A121" s="13" t="s">
        <v>41</v>
      </c>
      <c r="B121" s="14">
        <v>5</v>
      </c>
      <c r="C121" s="15">
        <v>3</v>
      </c>
      <c r="D121" s="16" t="s">
        <v>100</v>
      </c>
      <c r="E121" s="17">
        <v>240</v>
      </c>
      <c r="F121" s="18">
        <v>36.5</v>
      </c>
      <c r="G121" s="12"/>
    </row>
    <row r="122" spans="1:7" ht="15.95" customHeight="1">
      <c r="A122" s="54" t="s">
        <v>101</v>
      </c>
      <c r="B122" s="55">
        <v>7</v>
      </c>
      <c r="C122" s="56">
        <v>7</v>
      </c>
      <c r="D122" s="16"/>
      <c r="E122" s="17"/>
      <c r="F122" s="18">
        <f>F123</f>
        <v>5</v>
      </c>
      <c r="G122" s="12"/>
    </row>
    <row r="123" spans="1:7" ht="48" customHeight="1">
      <c r="A123" s="13" t="s">
        <v>310</v>
      </c>
      <c r="B123" s="57">
        <v>7</v>
      </c>
      <c r="C123" s="58">
        <v>7</v>
      </c>
      <c r="D123" s="16" t="s">
        <v>102</v>
      </c>
      <c r="E123" s="29"/>
      <c r="F123" s="30">
        <f>F124</f>
        <v>5</v>
      </c>
      <c r="G123" s="12"/>
    </row>
    <row r="124" spans="1:7" ht="32.1" customHeight="1">
      <c r="A124" s="25" t="s">
        <v>311</v>
      </c>
      <c r="B124" s="57">
        <v>7</v>
      </c>
      <c r="C124" s="58">
        <v>7</v>
      </c>
      <c r="D124" s="28" t="s">
        <v>103</v>
      </c>
      <c r="E124" s="29"/>
      <c r="F124" s="30">
        <f>F125</f>
        <v>5</v>
      </c>
      <c r="G124" s="12"/>
    </row>
    <row r="125" spans="1:7" ht="32.1" customHeight="1">
      <c r="A125" s="13" t="s">
        <v>249</v>
      </c>
      <c r="B125" s="57">
        <v>7</v>
      </c>
      <c r="C125" s="58">
        <v>7</v>
      </c>
      <c r="D125" s="28" t="s">
        <v>103</v>
      </c>
      <c r="E125" s="17">
        <v>200</v>
      </c>
      <c r="F125" s="30">
        <f>F126</f>
        <v>5</v>
      </c>
      <c r="G125" s="12"/>
    </row>
    <row r="126" spans="1:7" ht="28.5" customHeight="1">
      <c r="A126" s="59" t="s">
        <v>41</v>
      </c>
      <c r="B126" s="57">
        <v>7</v>
      </c>
      <c r="C126" s="58">
        <v>7</v>
      </c>
      <c r="D126" s="28" t="s">
        <v>103</v>
      </c>
      <c r="E126" s="17">
        <v>240</v>
      </c>
      <c r="F126" s="30">
        <v>5</v>
      </c>
      <c r="G126" s="12"/>
    </row>
    <row r="127" spans="1:7" ht="15.95" customHeight="1">
      <c r="A127" s="60" t="s">
        <v>104</v>
      </c>
      <c r="B127" s="55">
        <v>8</v>
      </c>
      <c r="C127" s="56" t="s">
        <v>30</v>
      </c>
      <c r="D127" s="61" t="s">
        <v>30</v>
      </c>
      <c r="E127" s="62" t="s">
        <v>30</v>
      </c>
      <c r="F127" s="63">
        <f>F128</f>
        <v>1676.5</v>
      </c>
      <c r="G127" s="12"/>
    </row>
    <row r="128" spans="1:7" ht="15.95" customHeight="1">
      <c r="A128" s="64" t="s">
        <v>105</v>
      </c>
      <c r="B128" s="65">
        <v>8</v>
      </c>
      <c r="C128" s="66">
        <v>1</v>
      </c>
      <c r="D128" s="67" t="s">
        <v>30</v>
      </c>
      <c r="E128" s="68" t="s">
        <v>30</v>
      </c>
      <c r="F128" s="69">
        <f>F129</f>
        <v>1676.5</v>
      </c>
      <c r="G128" s="12"/>
    </row>
    <row r="129" spans="1:7" ht="32.1" customHeight="1">
      <c r="A129" s="46" t="s">
        <v>307</v>
      </c>
      <c r="B129" s="57">
        <v>8</v>
      </c>
      <c r="C129" s="58">
        <v>1</v>
      </c>
      <c r="D129" s="16" t="s">
        <v>106</v>
      </c>
      <c r="E129" s="70" t="s">
        <v>30</v>
      </c>
      <c r="F129" s="71">
        <f>F130+F133</f>
        <v>1676.5</v>
      </c>
      <c r="G129" s="12"/>
    </row>
    <row r="130" spans="1:7" ht="80.099999999999994" customHeight="1">
      <c r="A130" s="46" t="s">
        <v>309</v>
      </c>
      <c r="B130" s="57">
        <v>8</v>
      </c>
      <c r="C130" s="58">
        <v>1</v>
      </c>
      <c r="D130" s="16" t="s">
        <v>107</v>
      </c>
      <c r="E130" s="70"/>
      <c r="F130" s="71">
        <f>F131</f>
        <v>10</v>
      </c>
      <c r="G130" s="12"/>
    </row>
    <row r="131" spans="1:7" ht="32.1" customHeight="1">
      <c r="A131" s="13" t="s">
        <v>249</v>
      </c>
      <c r="B131" s="72">
        <v>8</v>
      </c>
      <c r="C131" s="73">
        <v>1</v>
      </c>
      <c r="D131" s="16" t="s">
        <v>107</v>
      </c>
      <c r="E131" s="74">
        <v>200</v>
      </c>
      <c r="F131" s="75">
        <f>F132</f>
        <v>10</v>
      </c>
      <c r="G131" s="12"/>
    </row>
    <row r="132" spans="1:7" ht="32.1" customHeight="1">
      <c r="A132" s="76" t="s">
        <v>41</v>
      </c>
      <c r="B132" s="77">
        <v>8</v>
      </c>
      <c r="C132" s="78">
        <v>1</v>
      </c>
      <c r="D132" s="16" t="s">
        <v>107</v>
      </c>
      <c r="E132" s="79">
        <v>240</v>
      </c>
      <c r="F132" s="80">
        <v>10</v>
      </c>
      <c r="G132" s="12"/>
    </row>
    <row r="133" spans="1:7" ht="48" customHeight="1">
      <c r="A133" s="46" t="s">
        <v>308</v>
      </c>
      <c r="B133" s="57">
        <v>8</v>
      </c>
      <c r="C133" s="58">
        <v>1</v>
      </c>
      <c r="D133" s="16" t="s">
        <v>108</v>
      </c>
      <c r="E133" s="70"/>
      <c r="F133" s="71">
        <f>F134+F136+F138</f>
        <v>1666.5</v>
      </c>
      <c r="G133" s="12"/>
    </row>
    <row r="134" spans="1:7" ht="63.95" customHeight="1">
      <c r="A134" s="43" t="s">
        <v>36</v>
      </c>
      <c r="B134" s="57">
        <v>8</v>
      </c>
      <c r="C134" s="58">
        <v>1</v>
      </c>
      <c r="D134" s="16" t="s">
        <v>108</v>
      </c>
      <c r="E134" s="70">
        <v>100</v>
      </c>
      <c r="F134" s="71">
        <f>F135</f>
        <v>756.5</v>
      </c>
      <c r="G134" s="12"/>
    </row>
    <row r="135" spans="1:7" ht="18.75">
      <c r="A135" s="81" t="s">
        <v>109</v>
      </c>
      <c r="B135" s="57">
        <v>8</v>
      </c>
      <c r="C135" s="58">
        <v>1</v>
      </c>
      <c r="D135" s="16" t="s">
        <v>108</v>
      </c>
      <c r="E135" s="70">
        <v>110</v>
      </c>
      <c r="F135" s="71">
        <v>756.5</v>
      </c>
      <c r="G135" s="12"/>
    </row>
    <row r="136" spans="1:7" ht="32.1" customHeight="1">
      <c r="A136" s="13" t="s">
        <v>249</v>
      </c>
      <c r="B136" s="72">
        <v>8</v>
      </c>
      <c r="C136" s="73">
        <v>1</v>
      </c>
      <c r="D136" s="16" t="s">
        <v>108</v>
      </c>
      <c r="E136" s="74">
        <v>200</v>
      </c>
      <c r="F136" s="75">
        <f>F137</f>
        <v>900</v>
      </c>
      <c r="G136" s="12"/>
    </row>
    <row r="137" spans="1:7" ht="32.1" customHeight="1">
      <c r="A137" s="76" t="s">
        <v>41</v>
      </c>
      <c r="B137" s="77">
        <v>8</v>
      </c>
      <c r="C137" s="78">
        <v>1</v>
      </c>
      <c r="D137" s="16" t="s">
        <v>108</v>
      </c>
      <c r="E137" s="79">
        <v>240</v>
      </c>
      <c r="F137" s="80">
        <v>900</v>
      </c>
      <c r="G137" s="12"/>
    </row>
    <row r="138" spans="1:7" ht="15.95" customHeight="1">
      <c r="A138" s="43" t="s">
        <v>42</v>
      </c>
      <c r="B138" s="57">
        <v>8</v>
      </c>
      <c r="C138" s="58">
        <v>1</v>
      </c>
      <c r="D138" s="16" t="s">
        <v>108</v>
      </c>
      <c r="E138" s="70">
        <v>800</v>
      </c>
      <c r="F138" s="71">
        <f>F139</f>
        <v>10</v>
      </c>
      <c r="G138" s="12"/>
    </row>
    <row r="139" spans="1:7" ht="22.5" customHeight="1">
      <c r="A139" s="43" t="s">
        <v>43</v>
      </c>
      <c r="B139" s="57">
        <v>8</v>
      </c>
      <c r="C139" s="58">
        <v>1</v>
      </c>
      <c r="D139" s="16" t="s">
        <v>108</v>
      </c>
      <c r="E139" s="70">
        <v>850</v>
      </c>
      <c r="F139" s="71">
        <v>10</v>
      </c>
      <c r="G139" s="12"/>
    </row>
    <row r="140" spans="1:7" ht="15.95" customHeight="1">
      <c r="A140" s="19" t="s">
        <v>110</v>
      </c>
      <c r="B140" s="55">
        <v>10</v>
      </c>
      <c r="C140" s="73"/>
      <c r="D140" s="16"/>
      <c r="E140" s="74"/>
      <c r="F140" s="24">
        <f>F141</f>
        <v>160</v>
      </c>
      <c r="G140" s="12"/>
    </row>
    <row r="141" spans="1:7" ht="15.95" customHeight="1">
      <c r="A141" s="54" t="s">
        <v>111</v>
      </c>
      <c r="B141" s="55">
        <v>10</v>
      </c>
      <c r="C141" s="56">
        <v>1</v>
      </c>
      <c r="D141" s="61" t="s">
        <v>30</v>
      </c>
      <c r="E141" s="62" t="s">
        <v>30</v>
      </c>
      <c r="F141" s="63">
        <f>F142</f>
        <v>160</v>
      </c>
      <c r="G141" s="12"/>
    </row>
    <row r="142" spans="1:7" ht="15.95" customHeight="1">
      <c r="A142" s="82" t="s">
        <v>32</v>
      </c>
      <c r="B142" s="77">
        <v>10</v>
      </c>
      <c r="C142" s="78">
        <v>1</v>
      </c>
      <c r="D142" s="45" t="s">
        <v>33</v>
      </c>
      <c r="E142" s="79" t="s">
        <v>30</v>
      </c>
      <c r="F142" s="80">
        <f>F143</f>
        <v>160</v>
      </c>
      <c r="G142" s="12"/>
    </row>
    <row r="143" spans="1:7" ht="32.1" customHeight="1">
      <c r="A143" s="83" t="s">
        <v>113</v>
      </c>
      <c r="B143" s="57">
        <v>10</v>
      </c>
      <c r="C143" s="58">
        <v>1</v>
      </c>
      <c r="D143" s="16" t="s">
        <v>246</v>
      </c>
      <c r="E143" s="70" t="s">
        <v>30</v>
      </c>
      <c r="F143" s="71">
        <f>F144</f>
        <v>160</v>
      </c>
      <c r="G143" s="12"/>
    </row>
    <row r="144" spans="1:7" ht="15.95" customHeight="1">
      <c r="A144" s="59" t="s">
        <v>114</v>
      </c>
      <c r="B144" s="72">
        <v>10</v>
      </c>
      <c r="C144" s="73">
        <v>1</v>
      </c>
      <c r="D144" s="16" t="s">
        <v>246</v>
      </c>
      <c r="E144" s="74">
        <v>300</v>
      </c>
      <c r="F144" s="75">
        <f>F145</f>
        <v>160</v>
      </c>
      <c r="G144" s="12"/>
    </row>
    <row r="145" spans="1:7" ht="15.95" customHeight="1">
      <c r="A145" s="59" t="s">
        <v>115</v>
      </c>
      <c r="B145" s="72">
        <v>10</v>
      </c>
      <c r="C145" s="73">
        <v>1</v>
      </c>
      <c r="D145" s="44" t="s">
        <v>246</v>
      </c>
      <c r="E145" s="74">
        <v>310</v>
      </c>
      <c r="F145" s="75">
        <v>160</v>
      </c>
      <c r="G145" s="12"/>
    </row>
    <row r="146" spans="1:7" ht="15" customHeight="1">
      <c r="A146" s="60" t="s">
        <v>116</v>
      </c>
      <c r="B146" s="84">
        <v>11</v>
      </c>
      <c r="C146" s="85" t="s">
        <v>30</v>
      </c>
      <c r="D146" s="86" t="s">
        <v>30</v>
      </c>
      <c r="E146" s="87" t="s">
        <v>30</v>
      </c>
      <c r="F146" s="88">
        <f>F148</f>
        <v>5</v>
      </c>
      <c r="G146" s="12"/>
    </row>
    <row r="147" spans="1:7" ht="18" customHeight="1">
      <c r="A147" s="90" t="s">
        <v>119</v>
      </c>
      <c r="B147" s="56">
        <v>11</v>
      </c>
      <c r="C147" s="56">
        <v>5</v>
      </c>
      <c r="D147" s="91" t="s">
        <v>30</v>
      </c>
      <c r="E147" s="62" t="s">
        <v>30</v>
      </c>
      <c r="F147" s="63">
        <f>F148</f>
        <v>5</v>
      </c>
      <c r="G147" s="12"/>
    </row>
    <row r="148" spans="1:7" ht="15.95" customHeight="1">
      <c r="A148" s="43" t="s">
        <v>32</v>
      </c>
      <c r="B148" s="27">
        <v>11</v>
      </c>
      <c r="C148" s="27">
        <v>5</v>
      </c>
      <c r="D148" s="44" t="s">
        <v>33</v>
      </c>
      <c r="E148" s="62"/>
      <c r="F148" s="63">
        <f>F149</f>
        <v>5</v>
      </c>
      <c r="G148" s="12"/>
    </row>
    <row r="149" spans="1:7" ht="17.25" customHeight="1">
      <c r="A149" s="13" t="s">
        <v>117</v>
      </c>
      <c r="B149" s="73">
        <v>11</v>
      </c>
      <c r="C149" s="73">
        <v>5</v>
      </c>
      <c r="D149" s="44" t="s">
        <v>118</v>
      </c>
      <c r="E149" s="74" t="s">
        <v>30</v>
      </c>
      <c r="F149" s="75">
        <f>F150</f>
        <v>5</v>
      </c>
      <c r="G149" s="12"/>
    </row>
    <row r="150" spans="1:7" ht="32.1" customHeight="1">
      <c r="A150" s="13" t="s">
        <v>249</v>
      </c>
      <c r="B150" s="57">
        <v>11</v>
      </c>
      <c r="C150" s="58">
        <v>5</v>
      </c>
      <c r="D150" s="44" t="s">
        <v>118</v>
      </c>
      <c r="E150" s="17">
        <v>200</v>
      </c>
      <c r="F150" s="18">
        <f>F151</f>
        <v>5</v>
      </c>
      <c r="G150" s="12"/>
    </row>
    <row r="151" spans="1:7" ht="30" customHeight="1">
      <c r="A151" s="25" t="s">
        <v>41</v>
      </c>
      <c r="B151" s="57">
        <v>11</v>
      </c>
      <c r="C151" s="58">
        <v>5</v>
      </c>
      <c r="D151" s="44" t="s">
        <v>118</v>
      </c>
      <c r="E151" s="29">
        <v>240</v>
      </c>
      <c r="F151" s="30">
        <v>5</v>
      </c>
      <c r="G151" s="12"/>
    </row>
    <row r="152" spans="1:7" ht="15.95" customHeight="1">
      <c r="A152" s="52" t="s">
        <v>120</v>
      </c>
      <c r="B152" s="56">
        <v>99</v>
      </c>
      <c r="C152" s="56"/>
      <c r="D152" s="91" t="s">
        <v>30</v>
      </c>
      <c r="E152" s="62" t="s">
        <v>30</v>
      </c>
      <c r="F152" s="63">
        <v>0</v>
      </c>
      <c r="G152" s="12"/>
    </row>
    <row r="153" spans="1:7" ht="15.95" customHeight="1">
      <c r="A153" s="43" t="s">
        <v>120</v>
      </c>
      <c r="B153" s="73">
        <v>99</v>
      </c>
      <c r="C153" s="73">
        <v>99</v>
      </c>
      <c r="D153" s="44"/>
      <c r="E153" s="29"/>
      <c r="F153" s="30">
        <v>0</v>
      </c>
      <c r="G153" s="12"/>
    </row>
    <row r="154" spans="1:7" ht="15.95" customHeight="1">
      <c r="A154" s="43" t="s">
        <v>32</v>
      </c>
      <c r="B154" s="73">
        <v>99</v>
      </c>
      <c r="C154" s="73">
        <v>99</v>
      </c>
      <c r="D154" s="44" t="s">
        <v>33</v>
      </c>
      <c r="E154" s="29"/>
      <c r="F154" s="30">
        <v>0</v>
      </c>
      <c r="G154" s="12"/>
    </row>
    <row r="155" spans="1:7" ht="15.95" customHeight="1">
      <c r="A155" s="43" t="s">
        <v>120</v>
      </c>
      <c r="B155" s="73">
        <v>99</v>
      </c>
      <c r="C155" s="73">
        <v>99</v>
      </c>
      <c r="D155" s="44" t="s">
        <v>121</v>
      </c>
      <c r="E155" s="29"/>
      <c r="F155" s="30">
        <v>0</v>
      </c>
      <c r="G155" s="12"/>
    </row>
    <row r="156" spans="1:7" ht="15.95" customHeight="1">
      <c r="A156" s="43" t="s">
        <v>120</v>
      </c>
      <c r="B156" s="73">
        <v>99</v>
      </c>
      <c r="C156" s="73">
        <v>99</v>
      </c>
      <c r="D156" s="44" t="s">
        <v>121</v>
      </c>
      <c r="E156" s="29">
        <v>900</v>
      </c>
      <c r="F156" s="30">
        <v>0</v>
      </c>
      <c r="G156" s="12"/>
    </row>
    <row r="157" spans="1:7" ht="15.95" customHeight="1">
      <c r="A157" s="43" t="s">
        <v>120</v>
      </c>
      <c r="B157" s="73">
        <v>99</v>
      </c>
      <c r="C157" s="73">
        <v>99</v>
      </c>
      <c r="D157" s="44" t="s">
        <v>121</v>
      </c>
      <c r="E157" s="29">
        <v>990</v>
      </c>
      <c r="F157" s="30">
        <v>0</v>
      </c>
      <c r="G157" s="12"/>
    </row>
    <row r="158" spans="1:7" ht="18.75">
      <c r="A158" s="92" t="s">
        <v>122</v>
      </c>
      <c r="B158" s="93"/>
      <c r="C158" s="93"/>
      <c r="D158" s="94"/>
      <c r="E158" s="95"/>
      <c r="F158" s="63">
        <f>F18+F60+F67+F79+F98+F122+F127+F140+F146</f>
        <v>7503.1</v>
      </c>
      <c r="G158" s="12"/>
    </row>
    <row r="159" spans="1:7" ht="15.75">
      <c r="A159" s="96"/>
      <c r="B159" s="97"/>
      <c r="C159" s="97"/>
      <c r="D159" s="34"/>
      <c r="E159" s="98"/>
      <c r="F159" s="99"/>
      <c r="G159" s="100"/>
    </row>
    <row r="160" spans="1:7" ht="12" customHeight="1">
      <c r="A160" s="101"/>
      <c r="B160" s="102"/>
      <c r="C160" s="102"/>
      <c r="D160" s="103"/>
      <c r="E160" s="104"/>
      <c r="F160" s="105"/>
      <c r="G160" s="100"/>
    </row>
    <row r="161" spans="1:7" ht="12.75" customHeight="1">
      <c r="A161" s="96"/>
      <c r="B161" s="102"/>
      <c r="C161" s="102"/>
      <c r="D161" s="106"/>
      <c r="E161" s="104"/>
      <c r="F161" s="105"/>
      <c r="G161" s="100"/>
    </row>
    <row r="162" spans="1:7" ht="12.75" customHeight="1">
      <c r="A162" s="96"/>
      <c r="B162" s="107"/>
      <c r="C162" s="107"/>
      <c r="D162" s="106"/>
      <c r="E162" s="104"/>
      <c r="F162" s="105"/>
      <c r="G162" s="100"/>
    </row>
    <row r="163" spans="1:7" ht="12.75" customHeight="1">
      <c r="A163" s="96"/>
      <c r="B163" s="108"/>
      <c r="C163" s="108"/>
      <c r="D163" s="105"/>
      <c r="E163" s="108"/>
      <c r="F163" s="108"/>
      <c r="G163" s="100"/>
    </row>
    <row r="164" spans="1:7" ht="14.25" customHeight="1">
      <c r="A164" s="96"/>
      <c r="B164" s="107"/>
      <c r="C164" s="107"/>
      <c r="D164" s="108"/>
      <c r="E164" s="104"/>
      <c r="F164" s="105"/>
      <c r="G164" s="100"/>
    </row>
    <row r="165" spans="1:7" ht="15.75">
      <c r="A165" s="97"/>
      <c r="B165" s="109"/>
      <c r="C165" s="109"/>
      <c r="D165" s="105"/>
      <c r="E165" s="109"/>
      <c r="F165" s="109"/>
    </row>
    <row r="166" spans="1:7" ht="15.75">
      <c r="A166" s="110"/>
    </row>
    <row r="167" spans="1:7" ht="15.75">
      <c r="A167" s="110"/>
    </row>
    <row r="168" spans="1:7" ht="15">
      <c r="A168" s="111"/>
    </row>
    <row r="169" spans="1:7" ht="15">
      <c r="A169" s="112"/>
    </row>
    <row r="170" spans="1:7" ht="15">
      <c r="A170" s="111"/>
    </row>
  </sheetData>
  <autoFilter ref="A13:F158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13:F15"/>
    <mergeCell ref="E11:F11"/>
    <mergeCell ref="E1:F1"/>
    <mergeCell ref="D2:F4"/>
    <mergeCell ref="D5:F5"/>
    <mergeCell ref="A7:F9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53"/>
  <sheetViews>
    <sheetView topLeftCell="A22" workbookViewId="0">
      <selection activeCell="E32" sqref="E32"/>
    </sheetView>
  </sheetViews>
  <sheetFormatPr defaultRowHeight="12.75"/>
  <cols>
    <col min="1" max="1" width="21.28515625" style="147" customWidth="1"/>
    <col min="2" max="2" width="49.28515625" style="147" customWidth="1"/>
    <col min="3" max="3" width="10.5703125" style="147" customWidth="1"/>
    <col min="4" max="16384" width="9.140625" style="147"/>
  </cols>
  <sheetData>
    <row r="1" spans="1:8" ht="15" customHeight="1">
      <c r="B1" s="250" t="s">
        <v>279</v>
      </c>
      <c r="C1" s="250"/>
    </row>
    <row r="2" spans="1:8" ht="12.75" customHeight="1">
      <c r="B2" s="263" t="s">
        <v>21</v>
      </c>
      <c r="C2" s="263"/>
    </row>
    <row r="3" spans="1:8">
      <c r="B3" s="263"/>
      <c r="C3" s="263"/>
    </row>
    <row r="4" spans="1:8" ht="15.75" customHeight="1">
      <c r="B4" s="263"/>
      <c r="C4" s="263"/>
    </row>
    <row r="5" spans="1:8">
      <c r="B5" s="262" t="s">
        <v>259</v>
      </c>
      <c r="C5" s="262"/>
    </row>
    <row r="6" spans="1:8" ht="9.75" customHeight="1">
      <c r="A6" s="146"/>
      <c r="B6" s="264"/>
      <c r="C6" s="264"/>
    </row>
    <row r="7" spans="1:8" ht="32.25" customHeight="1">
      <c r="A7" s="265" t="s">
        <v>267</v>
      </c>
      <c r="B7" s="265"/>
      <c r="C7" s="265"/>
    </row>
    <row r="8" spans="1:8">
      <c r="A8" s="148"/>
      <c r="B8" s="220" t="s">
        <v>129</v>
      </c>
      <c r="C8" s="220"/>
    </row>
    <row r="9" spans="1:8" ht="14.25">
      <c r="A9" s="266" t="s">
        <v>264</v>
      </c>
      <c r="B9" s="266"/>
      <c r="C9" s="266"/>
    </row>
    <row r="10" spans="1:8" ht="11.25" customHeight="1">
      <c r="A10" s="157"/>
      <c r="B10" s="157"/>
      <c r="C10" s="158" t="s">
        <v>232</v>
      </c>
    </row>
    <row r="11" spans="1:8" ht="63" customHeight="1">
      <c r="A11" s="149" t="s">
        <v>146</v>
      </c>
      <c r="B11" s="150" t="s">
        <v>147</v>
      </c>
      <c r="C11" s="179" t="s">
        <v>28</v>
      </c>
      <c r="H11" s="143"/>
    </row>
    <row r="12" spans="1:8">
      <c r="A12" s="149" t="s">
        <v>148</v>
      </c>
      <c r="B12" s="150">
        <v>2</v>
      </c>
      <c r="C12" s="150">
        <v>3</v>
      </c>
      <c r="H12" s="249"/>
    </row>
    <row r="13" spans="1:8" ht="26.25" customHeight="1">
      <c r="A13" s="149" t="s">
        <v>149</v>
      </c>
      <c r="B13" s="178" t="s">
        <v>265</v>
      </c>
      <c r="C13" s="152">
        <f>C53</f>
        <v>0</v>
      </c>
      <c r="H13" s="249"/>
    </row>
    <row r="14" spans="1:8" ht="28.5" hidden="1" customHeight="1">
      <c r="A14" s="149" t="s">
        <v>150</v>
      </c>
      <c r="B14" s="151" t="s">
        <v>151</v>
      </c>
      <c r="C14" s="153">
        <f>C15-C17</f>
        <v>0</v>
      </c>
      <c r="H14" s="249"/>
    </row>
    <row r="15" spans="1:8" ht="29.25" hidden="1" customHeight="1">
      <c r="A15" s="149" t="s">
        <v>152</v>
      </c>
      <c r="B15" s="151" t="s">
        <v>153</v>
      </c>
      <c r="C15" s="154">
        <f>C16</f>
        <v>0</v>
      </c>
      <c r="H15" s="143"/>
    </row>
    <row r="16" spans="1:8" ht="38.25" hidden="1">
      <c r="A16" s="149" t="s">
        <v>154</v>
      </c>
      <c r="B16" s="151" t="s">
        <v>155</v>
      </c>
      <c r="C16" s="155">
        <v>0</v>
      </c>
    </row>
    <row r="17" spans="1:3" ht="24.75" hidden="1" customHeight="1">
      <c r="A17" s="149" t="s">
        <v>156</v>
      </c>
      <c r="B17" s="151" t="s">
        <v>157</v>
      </c>
      <c r="C17" s="154">
        <f>C18</f>
        <v>0</v>
      </c>
    </row>
    <row r="18" spans="1:3" ht="38.25" hidden="1">
      <c r="A18" s="149" t="s">
        <v>158</v>
      </c>
      <c r="B18" s="151" t="s">
        <v>159</v>
      </c>
      <c r="C18" s="155">
        <v>0</v>
      </c>
    </row>
    <row r="19" spans="1:3" ht="25.5">
      <c r="A19" s="149" t="s">
        <v>160</v>
      </c>
      <c r="B19" s="151" t="s">
        <v>161</v>
      </c>
      <c r="C19" s="153">
        <f>C20-C22</f>
        <v>0</v>
      </c>
    </row>
    <row r="20" spans="1:3" ht="25.5">
      <c r="A20" s="149" t="s">
        <v>162</v>
      </c>
      <c r="B20" s="151" t="s">
        <v>163</v>
      </c>
      <c r="C20" s="154">
        <f>C21</f>
        <v>0</v>
      </c>
    </row>
    <row r="21" spans="1:3" ht="26.25" customHeight="1">
      <c r="A21" s="149" t="s">
        <v>164</v>
      </c>
      <c r="B21" s="151" t="s">
        <v>165</v>
      </c>
      <c r="C21" s="153">
        <v>0</v>
      </c>
    </row>
    <row r="22" spans="1:3" ht="26.25" customHeight="1">
      <c r="A22" s="149" t="s">
        <v>166</v>
      </c>
      <c r="B22" s="151" t="s">
        <v>167</v>
      </c>
      <c r="C22" s="154">
        <f>C23</f>
        <v>0</v>
      </c>
    </row>
    <row r="23" spans="1:3" ht="27.75" customHeight="1">
      <c r="A23" s="149" t="s">
        <v>168</v>
      </c>
      <c r="B23" s="151" t="s">
        <v>169</v>
      </c>
      <c r="C23" s="153">
        <v>0</v>
      </c>
    </row>
    <row r="24" spans="1:3" ht="25.5">
      <c r="A24" s="149" t="s">
        <v>170</v>
      </c>
      <c r="B24" s="151" t="s">
        <v>171</v>
      </c>
      <c r="C24" s="154">
        <f>C25-C27</f>
        <v>0</v>
      </c>
    </row>
    <row r="25" spans="1:3" ht="38.25">
      <c r="A25" s="149" t="s">
        <v>172</v>
      </c>
      <c r="B25" s="151" t="s">
        <v>173</v>
      </c>
      <c r="C25" s="154">
        <f>C26</f>
        <v>0</v>
      </c>
    </row>
    <row r="26" spans="1:3" ht="36.75" customHeight="1">
      <c r="A26" s="149" t="s">
        <v>174</v>
      </c>
      <c r="B26" s="151" t="s">
        <v>175</v>
      </c>
      <c r="C26" s="155">
        <v>0</v>
      </c>
    </row>
    <row r="27" spans="1:3" ht="39" customHeight="1">
      <c r="A27" s="149" t="s">
        <v>176</v>
      </c>
      <c r="B27" s="151" t="s">
        <v>177</v>
      </c>
      <c r="C27" s="154">
        <f>C28</f>
        <v>0</v>
      </c>
    </row>
    <row r="28" spans="1:3" ht="37.5" customHeight="1">
      <c r="A28" s="149" t="s">
        <v>178</v>
      </c>
      <c r="B28" s="151" t="s">
        <v>179</v>
      </c>
      <c r="C28" s="155">
        <v>0</v>
      </c>
    </row>
    <row r="29" spans="1:3" ht="25.5">
      <c r="A29" s="149" t="s">
        <v>180</v>
      </c>
      <c r="B29" s="151" t="s">
        <v>181</v>
      </c>
      <c r="C29" s="152">
        <f>C30+C34</f>
        <v>0</v>
      </c>
    </row>
    <row r="30" spans="1:3">
      <c r="A30" s="149" t="s">
        <v>182</v>
      </c>
      <c r="B30" s="151" t="s">
        <v>183</v>
      </c>
      <c r="C30" s="152">
        <f>C31</f>
        <v>-7503.1</v>
      </c>
    </row>
    <row r="31" spans="1:3">
      <c r="A31" s="149" t="s">
        <v>184</v>
      </c>
      <c r="B31" s="151" t="s">
        <v>185</v>
      </c>
      <c r="C31" s="152">
        <f>C32</f>
        <v>-7503.1</v>
      </c>
    </row>
    <row r="32" spans="1:3" ht="19.5" customHeight="1">
      <c r="A32" s="149" t="s">
        <v>186</v>
      </c>
      <c r="B32" s="151" t="s">
        <v>187</v>
      </c>
      <c r="C32" s="152">
        <f>C33</f>
        <v>-7503.1</v>
      </c>
    </row>
    <row r="33" spans="1:3" ht="25.5">
      <c r="A33" s="149" t="s">
        <v>188</v>
      </c>
      <c r="B33" s="151" t="s">
        <v>189</v>
      </c>
      <c r="C33" s="152">
        <v>-7503.1</v>
      </c>
    </row>
    <row r="34" spans="1:3">
      <c r="A34" s="149" t="s">
        <v>190</v>
      </c>
      <c r="B34" s="151" t="s">
        <v>191</v>
      </c>
      <c r="C34" s="152">
        <f>C35</f>
        <v>7503.1</v>
      </c>
    </row>
    <row r="35" spans="1:3">
      <c r="A35" s="149" t="s">
        <v>192</v>
      </c>
      <c r="B35" s="151" t="s">
        <v>193</v>
      </c>
      <c r="C35" s="152">
        <f>C36</f>
        <v>7503.1</v>
      </c>
    </row>
    <row r="36" spans="1:3" ht="16.5" customHeight="1">
      <c r="A36" s="149" t="s">
        <v>194</v>
      </c>
      <c r="B36" s="151" t="s">
        <v>195</v>
      </c>
      <c r="C36" s="152">
        <f>C37</f>
        <v>7503.1</v>
      </c>
    </row>
    <row r="37" spans="1:3" ht="25.5">
      <c r="A37" s="149" t="s">
        <v>196</v>
      </c>
      <c r="B37" s="151" t="s">
        <v>197</v>
      </c>
      <c r="C37" s="152">
        <v>7503.1</v>
      </c>
    </row>
    <row r="38" spans="1:3" ht="25.5" hidden="1">
      <c r="A38" s="149" t="s">
        <v>198</v>
      </c>
      <c r="B38" s="151" t="s">
        <v>199</v>
      </c>
      <c r="C38" s="154">
        <f>C42-C39-C45</f>
        <v>0</v>
      </c>
    </row>
    <row r="39" spans="1:3" ht="25.5" hidden="1">
      <c r="A39" s="149" t="s">
        <v>200</v>
      </c>
      <c r="B39" s="151" t="s">
        <v>201</v>
      </c>
      <c r="C39" s="154">
        <f>C40</f>
        <v>0</v>
      </c>
    </row>
    <row r="40" spans="1:3" ht="28.5" hidden="1" customHeight="1">
      <c r="A40" s="149" t="s">
        <v>202</v>
      </c>
      <c r="B40" s="151" t="s">
        <v>203</v>
      </c>
      <c r="C40" s="153">
        <f>C41</f>
        <v>0</v>
      </c>
    </row>
    <row r="41" spans="1:3" ht="26.25" hidden="1" customHeight="1">
      <c r="A41" s="149" t="s">
        <v>204</v>
      </c>
      <c r="B41" s="151" t="s">
        <v>205</v>
      </c>
      <c r="C41" s="155">
        <v>0</v>
      </c>
    </row>
    <row r="42" spans="1:3" ht="25.5" hidden="1">
      <c r="A42" s="149" t="s">
        <v>206</v>
      </c>
      <c r="B42" s="151" t="s">
        <v>207</v>
      </c>
      <c r="C42" s="154">
        <f>C43</f>
        <v>0</v>
      </c>
    </row>
    <row r="43" spans="1:3" ht="75.75" hidden="1" customHeight="1">
      <c r="A43" s="149" t="s">
        <v>208</v>
      </c>
      <c r="B43" s="151" t="s">
        <v>209</v>
      </c>
      <c r="C43" s="154">
        <f>C44</f>
        <v>0</v>
      </c>
    </row>
    <row r="44" spans="1:3" ht="73.5" hidden="1" customHeight="1">
      <c r="A44" s="149" t="s">
        <v>210</v>
      </c>
      <c r="B44" s="151" t="s">
        <v>211</v>
      </c>
      <c r="C44" s="155">
        <v>0</v>
      </c>
    </row>
    <row r="45" spans="1:3" ht="25.5" hidden="1">
      <c r="A45" s="149" t="s">
        <v>212</v>
      </c>
      <c r="B45" s="151" t="s">
        <v>213</v>
      </c>
      <c r="C45" s="154">
        <v>0</v>
      </c>
    </row>
    <row r="46" spans="1:3" ht="25.5" hidden="1">
      <c r="A46" s="149" t="s">
        <v>214</v>
      </c>
      <c r="B46" s="151" t="s">
        <v>215</v>
      </c>
      <c r="C46" s="154">
        <f>C47+C48</f>
        <v>0</v>
      </c>
    </row>
    <row r="47" spans="1:3" ht="38.25" hidden="1">
      <c r="A47" s="149" t="s">
        <v>216</v>
      </c>
      <c r="B47" s="151" t="s">
        <v>217</v>
      </c>
      <c r="C47" s="155">
        <v>0</v>
      </c>
    </row>
    <row r="48" spans="1:3" ht="45" hidden="1" customHeight="1">
      <c r="A48" s="149" t="s">
        <v>218</v>
      </c>
      <c r="B48" s="151" t="s">
        <v>219</v>
      </c>
      <c r="C48" s="155">
        <v>0</v>
      </c>
    </row>
    <row r="49" spans="1:3" ht="25.5" hidden="1">
      <c r="A49" s="149" t="s">
        <v>220</v>
      </c>
      <c r="B49" s="151" t="s">
        <v>221</v>
      </c>
      <c r="C49" s="154">
        <f>C51</f>
        <v>0</v>
      </c>
    </row>
    <row r="50" spans="1:3" ht="30" hidden="1" customHeight="1">
      <c r="A50" s="149" t="s">
        <v>222</v>
      </c>
      <c r="B50" s="151" t="s">
        <v>223</v>
      </c>
      <c r="C50" s="155">
        <v>0</v>
      </c>
    </row>
    <row r="51" spans="1:3" ht="36" hidden="1" customHeight="1">
      <c r="A51" s="149" t="s">
        <v>224</v>
      </c>
      <c r="B51" s="151" t="s">
        <v>225</v>
      </c>
      <c r="C51" s="155">
        <v>0</v>
      </c>
    </row>
    <row r="52" spans="1:3" ht="25.5" hidden="1">
      <c r="A52" s="149" t="s">
        <v>226</v>
      </c>
      <c r="B52" s="151" t="s">
        <v>227</v>
      </c>
      <c r="C52" s="155">
        <v>0</v>
      </c>
    </row>
    <row r="53" spans="1:3">
      <c r="A53" s="260" t="s">
        <v>228</v>
      </c>
      <c r="B53" s="261"/>
      <c r="C53" s="156">
        <f>C14+C19+C24+C29-C38</f>
        <v>0</v>
      </c>
    </row>
  </sheetData>
  <mergeCells count="9">
    <mergeCell ref="A53:B53"/>
    <mergeCell ref="B1:C1"/>
    <mergeCell ref="B5:C5"/>
    <mergeCell ref="B2:C4"/>
    <mergeCell ref="B6:C6"/>
    <mergeCell ref="H12:H14"/>
    <mergeCell ref="A7:C7"/>
    <mergeCell ref="B8:C8"/>
    <mergeCell ref="A9:C9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55"/>
  <sheetViews>
    <sheetView topLeftCell="A8" workbookViewId="0">
      <selection activeCell="B8" sqref="B8:D8"/>
    </sheetView>
  </sheetViews>
  <sheetFormatPr defaultRowHeight="12.75"/>
  <cols>
    <col min="1" max="1" width="19" style="147" customWidth="1"/>
    <col min="2" max="2" width="49.28515625" style="147" customWidth="1"/>
    <col min="3" max="3" width="8.28515625" style="147" customWidth="1"/>
    <col min="4" max="4" width="8.140625" style="147" customWidth="1"/>
    <col min="5" max="16384" width="9.140625" style="147"/>
  </cols>
  <sheetData>
    <row r="1" spans="1:9" ht="15" hidden="1" customHeight="1">
      <c r="B1" s="249" t="s">
        <v>229</v>
      </c>
      <c r="C1" s="249"/>
      <c r="D1" s="249"/>
    </row>
    <row r="2" spans="1:9" ht="12.75" hidden="1" customHeight="1">
      <c r="B2" s="270" t="s">
        <v>230</v>
      </c>
      <c r="C2" s="270"/>
      <c r="D2" s="270"/>
    </row>
    <row r="3" spans="1:9" hidden="1">
      <c r="B3" s="270"/>
      <c r="C3" s="270"/>
      <c r="D3" s="270"/>
    </row>
    <row r="4" spans="1:9" ht="15.75" hidden="1" customHeight="1">
      <c r="B4" s="270"/>
      <c r="C4" s="270"/>
      <c r="D4" s="270"/>
    </row>
    <row r="5" spans="1:9" hidden="1">
      <c r="B5" s="271" t="s">
        <v>145</v>
      </c>
      <c r="C5" s="271"/>
      <c r="D5" s="271"/>
    </row>
    <row r="6" spans="1:9" ht="21.75" hidden="1" customHeight="1">
      <c r="A6" s="146"/>
      <c r="B6" s="272"/>
      <c r="C6" s="272"/>
      <c r="D6" s="272"/>
    </row>
    <row r="7" spans="1:9" ht="32.25" hidden="1" customHeight="1">
      <c r="A7" s="265" t="s">
        <v>231</v>
      </c>
      <c r="B7" s="265"/>
      <c r="C7" s="265"/>
      <c r="D7" s="265"/>
    </row>
    <row r="8" spans="1:9">
      <c r="A8" s="148"/>
      <c r="B8" s="220" t="s">
        <v>133</v>
      </c>
      <c r="C8" s="220"/>
      <c r="D8" s="220"/>
    </row>
    <row r="9" spans="1:9">
      <c r="A9" s="148"/>
      <c r="B9" s="115"/>
      <c r="C9" s="115"/>
      <c r="D9" s="201" t="s">
        <v>279</v>
      </c>
    </row>
    <row r="10" spans="1:9" ht="14.25">
      <c r="A10" s="266" t="s">
        <v>266</v>
      </c>
      <c r="B10" s="266"/>
      <c r="C10" s="266"/>
      <c r="D10" s="266"/>
    </row>
    <row r="11" spans="1:9" ht="12" customHeight="1">
      <c r="A11" s="157"/>
      <c r="B11" s="157"/>
      <c r="C11" s="157"/>
      <c r="D11" s="158" t="s">
        <v>232</v>
      </c>
    </row>
    <row r="12" spans="1:9" ht="15">
      <c r="A12" s="267" t="s">
        <v>146</v>
      </c>
      <c r="B12" s="268" t="s">
        <v>147</v>
      </c>
      <c r="C12" s="269" t="s">
        <v>28</v>
      </c>
      <c r="D12" s="269"/>
    </row>
    <row r="13" spans="1:9" ht="45.75" customHeight="1">
      <c r="A13" s="267"/>
      <c r="B13" s="268"/>
      <c r="C13" s="150" t="s">
        <v>134</v>
      </c>
      <c r="D13" s="150" t="s">
        <v>263</v>
      </c>
      <c r="I13" s="143"/>
    </row>
    <row r="14" spans="1:9">
      <c r="A14" s="149" t="s">
        <v>148</v>
      </c>
      <c r="B14" s="150">
        <v>2</v>
      </c>
      <c r="C14" s="150"/>
      <c r="D14" s="150">
        <v>3</v>
      </c>
      <c r="I14" s="249"/>
    </row>
    <row r="15" spans="1:9" ht="26.25" customHeight="1">
      <c r="A15" s="149" t="s">
        <v>149</v>
      </c>
      <c r="B15" s="178" t="s">
        <v>265</v>
      </c>
      <c r="C15" s="152">
        <f>C55</f>
        <v>0</v>
      </c>
      <c r="D15" s="152">
        <f>D55</f>
        <v>0</v>
      </c>
      <c r="I15" s="249"/>
    </row>
    <row r="16" spans="1:9" ht="28.5" customHeight="1">
      <c r="A16" s="149" t="s">
        <v>150</v>
      </c>
      <c r="B16" s="151" t="s">
        <v>151</v>
      </c>
      <c r="C16" s="153">
        <f>C17-C19</f>
        <v>0</v>
      </c>
      <c r="D16" s="153">
        <f>D17-D19</f>
        <v>0</v>
      </c>
      <c r="I16" s="249"/>
    </row>
    <row r="17" spans="1:9" ht="29.25" customHeight="1">
      <c r="A17" s="149" t="s">
        <v>152</v>
      </c>
      <c r="B17" s="151" t="s">
        <v>153</v>
      </c>
      <c r="C17" s="154">
        <f>C18</f>
        <v>0</v>
      </c>
      <c r="D17" s="154">
        <f>D18</f>
        <v>0</v>
      </c>
      <c r="I17" s="143"/>
    </row>
    <row r="18" spans="1:9" ht="38.25">
      <c r="A18" s="149" t="s">
        <v>154</v>
      </c>
      <c r="B18" s="151" t="s">
        <v>155</v>
      </c>
      <c r="C18" s="155">
        <v>0</v>
      </c>
      <c r="D18" s="155">
        <v>0</v>
      </c>
    </row>
    <row r="19" spans="1:9" ht="24.75" customHeight="1">
      <c r="A19" s="149" t="s">
        <v>156</v>
      </c>
      <c r="B19" s="151" t="s">
        <v>157</v>
      </c>
      <c r="C19" s="154">
        <f>C20</f>
        <v>0</v>
      </c>
      <c r="D19" s="154">
        <f>D20</f>
        <v>0</v>
      </c>
    </row>
    <row r="20" spans="1:9" ht="38.25">
      <c r="A20" s="149" t="s">
        <v>158</v>
      </c>
      <c r="B20" s="151" t="s">
        <v>159</v>
      </c>
      <c r="C20" s="155">
        <v>0</v>
      </c>
      <c r="D20" s="155">
        <v>0</v>
      </c>
    </row>
    <row r="21" spans="1:9" ht="25.5">
      <c r="A21" s="149" t="s">
        <v>160</v>
      </c>
      <c r="B21" s="151" t="s">
        <v>161</v>
      </c>
      <c r="C21" s="153">
        <f>C22-C24</f>
        <v>0</v>
      </c>
      <c r="D21" s="153">
        <f>D22-D24</f>
        <v>0</v>
      </c>
    </row>
    <row r="22" spans="1:9" ht="25.5">
      <c r="A22" s="149" t="s">
        <v>162</v>
      </c>
      <c r="B22" s="151" t="s">
        <v>163</v>
      </c>
      <c r="C22" s="154">
        <f>C23</f>
        <v>0</v>
      </c>
      <c r="D22" s="154">
        <f>D23</f>
        <v>0</v>
      </c>
    </row>
    <row r="23" spans="1:9" ht="26.25" customHeight="1">
      <c r="A23" s="149" t="s">
        <v>164</v>
      </c>
      <c r="B23" s="151" t="s">
        <v>165</v>
      </c>
      <c r="C23" s="153">
        <v>0</v>
      </c>
      <c r="D23" s="153">
        <v>0</v>
      </c>
    </row>
    <row r="24" spans="1:9" ht="26.25" customHeight="1">
      <c r="A24" s="149" t="s">
        <v>166</v>
      </c>
      <c r="B24" s="151" t="s">
        <v>167</v>
      </c>
      <c r="C24" s="154">
        <f>C25</f>
        <v>0</v>
      </c>
      <c r="D24" s="154">
        <f>D25</f>
        <v>0</v>
      </c>
    </row>
    <row r="25" spans="1:9" ht="27.75" customHeight="1">
      <c r="A25" s="149" t="s">
        <v>168</v>
      </c>
      <c r="B25" s="151" t="s">
        <v>169</v>
      </c>
      <c r="C25" s="153">
        <v>0</v>
      </c>
      <c r="D25" s="153">
        <v>0</v>
      </c>
    </row>
    <row r="26" spans="1:9" ht="25.5">
      <c r="A26" s="149" t="s">
        <v>170</v>
      </c>
      <c r="B26" s="151" t="s">
        <v>171</v>
      </c>
      <c r="C26" s="154">
        <f>C27-C29</f>
        <v>0</v>
      </c>
      <c r="D26" s="154">
        <f>D27-D29</f>
        <v>0</v>
      </c>
    </row>
    <row r="27" spans="1:9" ht="38.25">
      <c r="A27" s="149" t="s">
        <v>172</v>
      </c>
      <c r="B27" s="151" t="s">
        <v>173</v>
      </c>
      <c r="C27" s="154">
        <f>C28</f>
        <v>0</v>
      </c>
      <c r="D27" s="154">
        <f>D28</f>
        <v>0</v>
      </c>
    </row>
    <row r="28" spans="1:9" ht="36.75" customHeight="1">
      <c r="A28" s="149" t="s">
        <v>174</v>
      </c>
      <c r="B28" s="151" t="s">
        <v>175</v>
      </c>
      <c r="C28" s="155">
        <v>0</v>
      </c>
      <c r="D28" s="155">
        <v>0</v>
      </c>
    </row>
    <row r="29" spans="1:9" ht="39" customHeight="1">
      <c r="A29" s="149" t="s">
        <v>176</v>
      </c>
      <c r="B29" s="151" t="s">
        <v>177</v>
      </c>
      <c r="C29" s="154">
        <f>C30</f>
        <v>0</v>
      </c>
      <c r="D29" s="154">
        <f>D30</f>
        <v>0</v>
      </c>
    </row>
    <row r="30" spans="1:9" ht="37.5" customHeight="1">
      <c r="A30" s="149" t="s">
        <v>178</v>
      </c>
      <c r="B30" s="151" t="s">
        <v>179</v>
      </c>
      <c r="C30" s="155">
        <v>0</v>
      </c>
      <c r="D30" s="155">
        <v>0</v>
      </c>
    </row>
    <row r="31" spans="1:9" ht="25.5">
      <c r="A31" s="149" t="s">
        <v>180</v>
      </c>
      <c r="B31" s="151" t="s">
        <v>181</v>
      </c>
      <c r="C31" s="152">
        <f>C32+C36</f>
        <v>0</v>
      </c>
      <c r="D31" s="152">
        <f>D32+D36</f>
        <v>0</v>
      </c>
    </row>
    <row r="32" spans="1:9">
      <c r="A32" s="149" t="s">
        <v>182</v>
      </c>
      <c r="B32" s="151" t="s">
        <v>183</v>
      </c>
      <c r="C32" s="152">
        <f t="shared" ref="C32:D34" si="0">C33</f>
        <v>-7692.8</v>
      </c>
      <c r="D32" s="152">
        <f t="shared" si="0"/>
        <v>-7227.3</v>
      </c>
    </row>
    <row r="33" spans="1:4">
      <c r="A33" s="149" t="s">
        <v>184</v>
      </c>
      <c r="B33" s="151" t="s">
        <v>185</v>
      </c>
      <c r="C33" s="152">
        <f t="shared" si="0"/>
        <v>-7692.8</v>
      </c>
      <c r="D33" s="152">
        <f t="shared" si="0"/>
        <v>-7227.3</v>
      </c>
    </row>
    <row r="34" spans="1:4" ht="19.5" customHeight="1">
      <c r="A34" s="149" t="s">
        <v>186</v>
      </c>
      <c r="B34" s="151" t="s">
        <v>187</v>
      </c>
      <c r="C34" s="152">
        <f t="shared" si="0"/>
        <v>-7692.8</v>
      </c>
      <c r="D34" s="152">
        <f t="shared" si="0"/>
        <v>-7227.3</v>
      </c>
    </row>
    <row r="35" spans="1:4" ht="25.5">
      <c r="A35" s="149" t="s">
        <v>188</v>
      </c>
      <c r="B35" s="151" t="s">
        <v>189</v>
      </c>
      <c r="C35" s="152">
        <v>-7692.8</v>
      </c>
      <c r="D35" s="152">
        <v>-7227.3</v>
      </c>
    </row>
    <row r="36" spans="1:4">
      <c r="A36" s="149" t="s">
        <v>190</v>
      </c>
      <c r="B36" s="151" t="s">
        <v>191</v>
      </c>
      <c r="C36" s="152">
        <f t="shared" ref="C36:D38" si="1">C37</f>
        <v>7692.8</v>
      </c>
      <c r="D36" s="152">
        <f t="shared" si="1"/>
        <v>7227.3</v>
      </c>
    </row>
    <row r="37" spans="1:4">
      <c r="A37" s="149" t="s">
        <v>192</v>
      </c>
      <c r="B37" s="151" t="s">
        <v>193</v>
      </c>
      <c r="C37" s="152">
        <f t="shared" si="1"/>
        <v>7692.8</v>
      </c>
      <c r="D37" s="152">
        <f t="shared" si="1"/>
        <v>7227.3</v>
      </c>
    </row>
    <row r="38" spans="1:4" ht="16.5" customHeight="1">
      <c r="A38" s="149" t="s">
        <v>194</v>
      </c>
      <c r="B38" s="151" t="s">
        <v>195</v>
      </c>
      <c r="C38" s="152">
        <f t="shared" si="1"/>
        <v>7692.8</v>
      </c>
      <c r="D38" s="152">
        <f t="shared" si="1"/>
        <v>7227.3</v>
      </c>
    </row>
    <row r="39" spans="1:4" ht="25.5">
      <c r="A39" s="149" t="s">
        <v>196</v>
      </c>
      <c r="B39" s="151" t="s">
        <v>197</v>
      </c>
      <c r="C39" s="152">
        <v>7692.8</v>
      </c>
      <c r="D39" s="152">
        <v>7227.3</v>
      </c>
    </row>
    <row r="40" spans="1:4" ht="25.5">
      <c r="A40" s="149" t="s">
        <v>198</v>
      </c>
      <c r="B40" s="151" t="s">
        <v>199</v>
      </c>
      <c r="C40" s="154">
        <f>C44-C41-C47</f>
        <v>0</v>
      </c>
      <c r="D40" s="154">
        <f>D44-D41-D47</f>
        <v>0</v>
      </c>
    </row>
    <row r="41" spans="1:4" ht="25.5">
      <c r="A41" s="149" t="s">
        <v>200</v>
      </c>
      <c r="B41" s="151" t="s">
        <v>201</v>
      </c>
      <c r="C41" s="154">
        <f>C42</f>
        <v>0</v>
      </c>
      <c r="D41" s="154">
        <f>D42</f>
        <v>0</v>
      </c>
    </row>
    <row r="42" spans="1:4" ht="28.5" customHeight="1">
      <c r="A42" s="149" t="s">
        <v>202</v>
      </c>
      <c r="B42" s="151" t="s">
        <v>203</v>
      </c>
      <c r="C42" s="153">
        <f>C43</f>
        <v>0</v>
      </c>
      <c r="D42" s="153">
        <f>D43</f>
        <v>0</v>
      </c>
    </row>
    <row r="43" spans="1:4" ht="26.25" customHeight="1">
      <c r="A43" s="149" t="s">
        <v>204</v>
      </c>
      <c r="B43" s="151" t="s">
        <v>205</v>
      </c>
      <c r="C43" s="155">
        <v>0</v>
      </c>
      <c r="D43" s="155">
        <v>0</v>
      </c>
    </row>
    <row r="44" spans="1:4" ht="25.5">
      <c r="A44" s="149" t="s">
        <v>206</v>
      </c>
      <c r="B44" s="151" t="s">
        <v>207</v>
      </c>
      <c r="C44" s="154">
        <f>C45</f>
        <v>0</v>
      </c>
      <c r="D44" s="154">
        <f>D45</f>
        <v>0</v>
      </c>
    </row>
    <row r="45" spans="1:4" ht="75.75" customHeight="1">
      <c r="A45" s="149" t="s">
        <v>208</v>
      </c>
      <c r="B45" s="151" t="s">
        <v>209</v>
      </c>
      <c r="C45" s="154">
        <f>C46</f>
        <v>0</v>
      </c>
      <c r="D45" s="154">
        <f>D46</f>
        <v>0</v>
      </c>
    </row>
    <row r="46" spans="1:4" ht="73.5" customHeight="1">
      <c r="A46" s="149" t="s">
        <v>210</v>
      </c>
      <c r="B46" s="151" t="s">
        <v>211</v>
      </c>
      <c r="C46" s="155">
        <v>0</v>
      </c>
      <c r="D46" s="155">
        <v>0</v>
      </c>
    </row>
    <row r="47" spans="1:4" ht="25.5">
      <c r="A47" s="149" t="s">
        <v>212</v>
      </c>
      <c r="B47" s="151" t="s">
        <v>213</v>
      </c>
      <c r="C47" s="154">
        <v>0</v>
      </c>
      <c r="D47" s="154">
        <v>0</v>
      </c>
    </row>
    <row r="48" spans="1:4" ht="25.5">
      <c r="A48" s="149" t="s">
        <v>214</v>
      </c>
      <c r="B48" s="151" t="s">
        <v>215</v>
      </c>
      <c r="C48" s="154">
        <f>C49+C50</f>
        <v>0</v>
      </c>
      <c r="D48" s="154">
        <f>D49+D50</f>
        <v>0</v>
      </c>
    </row>
    <row r="49" spans="1:4" ht="38.25">
      <c r="A49" s="149" t="s">
        <v>216</v>
      </c>
      <c r="B49" s="151" t="s">
        <v>217</v>
      </c>
      <c r="C49" s="155">
        <v>0</v>
      </c>
      <c r="D49" s="155">
        <v>0</v>
      </c>
    </row>
    <row r="50" spans="1:4" ht="45" customHeight="1">
      <c r="A50" s="149" t="s">
        <v>218</v>
      </c>
      <c r="B50" s="151" t="s">
        <v>219</v>
      </c>
      <c r="C50" s="155">
        <v>0</v>
      </c>
      <c r="D50" s="155">
        <v>0</v>
      </c>
    </row>
    <row r="51" spans="1:4" ht="25.5">
      <c r="A51" s="149" t="s">
        <v>220</v>
      </c>
      <c r="B51" s="151" t="s">
        <v>221</v>
      </c>
      <c r="C51" s="154">
        <f>C53</f>
        <v>0</v>
      </c>
      <c r="D51" s="154">
        <f>D53</f>
        <v>0</v>
      </c>
    </row>
    <row r="52" spans="1:4" ht="30" customHeight="1">
      <c r="A52" s="149" t="s">
        <v>222</v>
      </c>
      <c r="B52" s="151" t="s">
        <v>223</v>
      </c>
      <c r="C52" s="155">
        <v>0</v>
      </c>
      <c r="D52" s="155">
        <v>0</v>
      </c>
    </row>
    <row r="53" spans="1:4" ht="36" customHeight="1">
      <c r="A53" s="149" t="s">
        <v>224</v>
      </c>
      <c r="B53" s="151" t="s">
        <v>225</v>
      </c>
      <c r="C53" s="155">
        <v>0</v>
      </c>
      <c r="D53" s="155">
        <v>0</v>
      </c>
    </row>
    <row r="54" spans="1:4" ht="25.5">
      <c r="A54" s="149" t="s">
        <v>226</v>
      </c>
      <c r="B54" s="151" t="s">
        <v>245</v>
      </c>
      <c r="C54" s="155">
        <v>0</v>
      </c>
      <c r="D54" s="155">
        <v>0</v>
      </c>
    </row>
    <row r="55" spans="1:4">
      <c r="A55" s="260" t="s">
        <v>228</v>
      </c>
      <c r="B55" s="261"/>
      <c r="C55" s="156">
        <f>C16+C21+C26+C31-C40</f>
        <v>0</v>
      </c>
      <c r="D55" s="156">
        <f>D16+D21+D26+D31-D40</f>
        <v>0</v>
      </c>
    </row>
  </sheetData>
  <mergeCells count="12">
    <mergeCell ref="B8:D8"/>
    <mergeCell ref="B1:D1"/>
    <mergeCell ref="B2:D4"/>
    <mergeCell ref="B5:D5"/>
    <mergeCell ref="B6:D6"/>
    <mergeCell ref="A7:D7"/>
    <mergeCell ref="A10:D10"/>
    <mergeCell ref="I14:I16"/>
    <mergeCell ref="A55:B55"/>
    <mergeCell ref="A12:A13"/>
    <mergeCell ref="B12:B13"/>
    <mergeCell ref="C12:D12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workbookViewId="0">
      <selection activeCell="A15" sqref="A15:D15"/>
    </sheetView>
  </sheetViews>
  <sheetFormatPr defaultRowHeight="12.75"/>
  <cols>
    <col min="1" max="1" width="3.140625" style="147" customWidth="1"/>
    <col min="2" max="2" width="38.7109375" style="147" customWidth="1"/>
    <col min="3" max="3" width="18.28515625" style="147" customWidth="1"/>
    <col min="4" max="4" width="20" style="147" customWidth="1"/>
    <col min="5" max="16384" width="9.140625" style="147"/>
  </cols>
  <sheetData>
    <row r="1" spans="1:4" ht="71.25" customHeight="1">
      <c r="A1" s="159"/>
      <c r="B1" s="159"/>
      <c r="C1" s="264" t="s">
        <v>304</v>
      </c>
      <c r="D1" s="272"/>
    </row>
    <row r="2" spans="1:4" ht="36" customHeight="1">
      <c r="A2" s="277" t="s">
        <v>303</v>
      </c>
      <c r="B2" s="277"/>
      <c r="C2" s="277"/>
      <c r="D2" s="277"/>
    </row>
    <row r="3" spans="1:4">
      <c r="A3" s="276" t="s">
        <v>129</v>
      </c>
      <c r="B3" s="276"/>
      <c r="C3" s="276"/>
      <c r="D3" s="276"/>
    </row>
    <row r="4" spans="1:4" ht="18.75" customHeight="1">
      <c r="A4" s="274" t="s">
        <v>305</v>
      </c>
      <c r="B4" s="274"/>
      <c r="C4" s="274"/>
      <c r="D4" s="274"/>
    </row>
    <row r="5" spans="1:4">
      <c r="A5" s="160"/>
      <c r="B5" s="160"/>
      <c r="C5" s="160"/>
      <c r="D5" s="115" t="s">
        <v>135</v>
      </c>
    </row>
    <row r="6" spans="1:4" ht="40.5" customHeight="1">
      <c r="A6" s="280" t="s">
        <v>243</v>
      </c>
      <c r="B6" s="281"/>
      <c r="C6" s="161" t="s">
        <v>233</v>
      </c>
      <c r="D6" s="161" t="s">
        <v>234</v>
      </c>
    </row>
    <row r="7" spans="1:4" ht="12.75" customHeight="1">
      <c r="A7" s="282"/>
      <c r="B7" s="283"/>
      <c r="C7" s="286">
        <f>SUM(C10:C11)</f>
        <v>0</v>
      </c>
      <c r="D7" s="278">
        <f>SUM(D10:D11)</f>
        <v>0</v>
      </c>
    </row>
    <row r="8" spans="1:4" ht="12" customHeight="1">
      <c r="A8" s="288" t="s">
        <v>235</v>
      </c>
      <c r="B8" s="289"/>
      <c r="C8" s="287"/>
      <c r="D8" s="279"/>
    </row>
    <row r="9" spans="1:4" ht="42" customHeight="1">
      <c r="A9" s="161">
        <v>1</v>
      </c>
      <c r="B9" s="162" t="s">
        <v>236</v>
      </c>
      <c r="C9" s="163">
        <v>0</v>
      </c>
      <c r="D9" s="164">
        <v>0</v>
      </c>
    </row>
    <row r="10" spans="1:4" ht="25.5" customHeight="1">
      <c r="A10" s="161">
        <v>2</v>
      </c>
      <c r="B10" s="162" t="s">
        <v>237</v>
      </c>
      <c r="C10" s="165">
        <v>0</v>
      </c>
      <c r="D10" s="165">
        <v>0</v>
      </c>
    </row>
    <row r="11" spans="1:4" ht="28.5" customHeight="1">
      <c r="A11" s="161">
        <v>3</v>
      </c>
      <c r="B11" s="162" t="s">
        <v>238</v>
      </c>
      <c r="C11" s="165">
        <v>0</v>
      </c>
      <c r="D11" s="165">
        <v>0</v>
      </c>
    </row>
    <row r="12" spans="1:4">
      <c r="A12" s="160"/>
      <c r="B12" s="160"/>
      <c r="C12" s="166"/>
      <c r="D12" s="114"/>
    </row>
    <row r="13" spans="1:4">
      <c r="A13" s="276" t="s">
        <v>133</v>
      </c>
      <c r="B13" s="276"/>
      <c r="C13" s="276"/>
      <c r="D13" s="276"/>
    </row>
    <row r="14" spans="1:4">
      <c r="A14" s="167"/>
      <c r="B14" s="167"/>
      <c r="C14" s="167"/>
      <c r="D14" s="167"/>
    </row>
    <row r="15" spans="1:4" ht="27" customHeight="1">
      <c r="A15" s="274" t="s">
        <v>306</v>
      </c>
      <c r="B15" s="274"/>
      <c r="C15" s="274"/>
      <c r="D15" s="274"/>
    </row>
    <row r="16" spans="1:4">
      <c r="A16" s="168"/>
      <c r="B16" s="168"/>
      <c r="C16" s="168"/>
      <c r="D16" s="169" t="s">
        <v>135</v>
      </c>
    </row>
    <row r="17" spans="1:4" ht="12.75" customHeight="1">
      <c r="A17" s="273" t="s">
        <v>239</v>
      </c>
      <c r="B17" s="273"/>
      <c r="C17" s="273"/>
      <c r="D17" s="273"/>
    </row>
    <row r="18" spans="1:4" ht="25.5" customHeight="1">
      <c r="A18" s="280" t="s">
        <v>244</v>
      </c>
      <c r="B18" s="281"/>
      <c r="C18" s="161" t="s">
        <v>233</v>
      </c>
      <c r="D18" s="161" t="s">
        <v>233</v>
      </c>
    </row>
    <row r="19" spans="1:4">
      <c r="A19" s="282"/>
      <c r="B19" s="283"/>
      <c r="C19" s="180" t="s">
        <v>242</v>
      </c>
      <c r="D19" s="180" t="s">
        <v>268</v>
      </c>
    </row>
    <row r="20" spans="1:4" ht="17.25" customHeight="1">
      <c r="A20" s="284"/>
      <c r="B20" s="285"/>
      <c r="C20" s="278">
        <f>C23+C24</f>
        <v>0</v>
      </c>
      <c r="D20" s="278">
        <f>D23+D24</f>
        <v>0</v>
      </c>
    </row>
    <row r="21" spans="1:4" ht="12.75" customHeight="1">
      <c r="A21" s="275" t="s">
        <v>235</v>
      </c>
      <c r="B21" s="275"/>
      <c r="C21" s="279"/>
      <c r="D21" s="279"/>
    </row>
    <row r="22" spans="1:4" ht="38.25">
      <c r="A22" s="161">
        <v>1</v>
      </c>
      <c r="B22" s="162" t="s">
        <v>236</v>
      </c>
      <c r="C22" s="165">
        <v>0</v>
      </c>
      <c r="D22" s="165">
        <v>0</v>
      </c>
    </row>
    <row r="23" spans="1:4" ht="25.5">
      <c r="A23" s="161">
        <v>2</v>
      </c>
      <c r="B23" s="162" t="s">
        <v>237</v>
      </c>
      <c r="C23" s="165">
        <v>0</v>
      </c>
      <c r="D23" s="165">
        <v>0</v>
      </c>
    </row>
    <row r="24" spans="1:4" ht="25.5">
      <c r="A24" s="161">
        <v>3</v>
      </c>
      <c r="B24" s="162" t="s">
        <v>238</v>
      </c>
      <c r="C24" s="165">
        <v>0</v>
      </c>
      <c r="D24" s="165">
        <v>0</v>
      </c>
    </row>
    <row r="25" spans="1:4" hidden="1">
      <c r="A25" s="162"/>
      <c r="B25" s="170"/>
      <c r="C25" s="171"/>
      <c r="D25" s="162"/>
    </row>
    <row r="26" spans="1:4">
      <c r="A26" s="273" t="s">
        <v>240</v>
      </c>
      <c r="B26" s="273"/>
      <c r="C26" s="273"/>
      <c r="D26" s="273"/>
    </row>
    <row r="27" spans="1:4" ht="38.25">
      <c r="A27" s="280" t="s">
        <v>244</v>
      </c>
      <c r="B27" s="281"/>
      <c r="C27" s="161" t="s">
        <v>241</v>
      </c>
      <c r="D27" s="161" t="s">
        <v>241</v>
      </c>
    </row>
    <row r="28" spans="1:4">
      <c r="A28" s="282"/>
      <c r="B28" s="283"/>
      <c r="C28" s="180" t="s">
        <v>242</v>
      </c>
      <c r="D28" s="180" t="s">
        <v>268</v>
      </c>
    </row>
    <row r="29" spans="1:4" ht="15.75" customHeight="1">
      <c r="A29" s="284"/>
      <c r="B29" s="285"/>
      <c r="C29" s="278">
        <f>C32+C33</f>
        <v>0</v>
      </c>
      <c r="D29" s="278">
        <f>D32+D33</f>
        <v>0</v>
      </c>
    </row>
    <row r="30" spans="1:4">
      <c r="A30" s="275" t="s">
        <v>235</v>
      </c>
      <c r="B30" s="275"/>
      <c r="C30" s="279"/>
      <c r="D30" s="279"/>
    </row>
    <row r="31" spans="1:4" ht="37.5" customHeight="1">
      <c r="A31" s="161">
        <v>1</v>
      </c>
      <c r="B31" s="162" t="s">
        <v>236</v>
      </c>
      <c r="C31" s="165">
        <v>0</v>
      </c>
      <c r="D31" s="165">
        <v>0</v>
      </c>
    </row>
    <row r="32" spans="1:4" ht="25.5">
      <c r="A32" s="161">
        <v>2</v>
      </c>
      <c r="B32" s="162" t="s">
        <v>237</v>
      </c>
      <c r="C32" s="165">
        <v>0</v>
      </c>
      <c r="D32" s="165">
        <v>0</v>
      </c>
    </row>
    <row r="33" spans="1:4" ht="30" customHeight="1">
      <c r="A33" s="161">
        <v>3</v>
      </c>
      <c r="B33" s="162" t="s">
        <v>238</v>
      </c>
      <c r="C33" s="165">
        <v>0</v>
      </c>
      <c r="D33" s="165">
        <v>0</v>
      </c>
    </row>
    <row r="34" spans="1:4" ht="15.75">
      <c r="A34" s="172"/>
      <c r="B34" s="172"/>
      <c r="C34" s="172"/>
      <c r="D34" s="172"/>
    </row>
    <row r="35" spans="1:4" ht="15.75">
      <c r="A35" s="173"/>
      <c r="B35" s="173"/>
      <c r="C35" s="173"/>
      <c r="D35" s="173"/>
    </row>
  </sheetData>
  <mergeCells count="20">
    <mergeCell ref="C29:C30"/>
    <mergeCell ref="D29:D30"/>
    <mergeCell ref="A30:B30"/>
    <mergeCell ref="A27:B29"/>
    <mergeCell ref="A6:B7"/>
    <mergeCell ref="C7:C8"/>
    <mergeCell ref="D20:D21"/>
    <mergeCell ref="A17:D17"/>
    <mergeCell ref="A18:B20"/>
    <mergeCell ref="C20:C21"/>
    <mergeCell ref="A26:D26"/>
    <mergeCell ref="A15:D15"/>
    <mergeCell ref="A21:B21"/>
    <mergeCell ref="A13:D13"/>
    <mergeCell ref="C1:D1"/>
    <mergeCell ref="A2:D2"/>
    <mergeCell ref="A3:D3"/>
    <mergeCell ref="A4:D4"/>
    <mergeCell ref="D7:D8"/>
    <mergeCell ref="A8:B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abSelected="1" workbookViewId="0">
      <selection activeCell="F22" sqref="F22:F23"/>
    </sheetView>
  </sheetViews>
  <sheetFormatPr defaultRowHeight="12.75"/>
  <cols>
    <col min="1" max="1" width="4.28515625" style="147" customWidth="1"/>
    <col min="2" max="2" width="21.85546875" style="147" customWidth="1"/>
    <col min="3" max="3" width="11.42578125" style="147" customWidth="1"/>
    <col min="4" max="4" width="13" style="147" customWidth="1"/>
    <col min="5" max="5" width="13.140625" style="147" customWidth="1"/>
    <col min="6" max="6" width="19" style="147" customWidth="1"/>
    <col min="7" max="7" width="17.140625" style="147" customWidth="1"/>
    <col min="8" max="16384" width="9.140625" style="147"/>
  </cols>
  <sheetData>
    <row r="1" spans="1:7" ht="71.25" customHeight="1">
      <c r="A1" s="159"/>
      <c r="B1" s="159"/>
      <c r="C1" s="264"/>
      <c r="D1" s="264"/>
      <c r="E1" s="181"/>
      <c r="F1" s="264" t="s">
        <v>294</v>
      </c>
      <c r="G1" s="264"/>
    </row>
    <row r="2" spans="1:7" ht="27.75" customHeight="1">
      <c r="A2" s="277" t="s">
        <v>295</v>
      </c>
      <c r="B2" s="277"/>
      <c r="C2" s="277"/>
      <c r="D2" s="277"/>
      <c r="E2" s="277"/>
      <c r="F2" s="277"/>
      <c r="G2" s="277"/>
    </row>
    <row r="3" spans="1:7" ht="15" customHeight="1">
      <c r="A3" s="291"/>
      <c r="B3" s="291"/>
      <c r="C3" s="291"/>
      <c r="D3" s="291"/>
      <c r="E3" s="181"/>
      <c r="F3" s="262" t="s">
        <v>129</v>
      </c>
      <c r="G3" s="262"/>
    </row>
    <row r="4" spans="1:7" ht="24.75" customHeight="1">
      <c r="A4" s="277" t="s">
        <v>296</v>
      </c>
      <c r="B4" s="277"/>
      <c r="C4" s="277"/>
      <c r="D4" s="277"/>
      <c r="E4" s="277"/>
      <c r="F4" s="277"/>
      <c r="G4" s="277"/>
    </row>
    <row r="5" spans="1:7">
      <c r="A5" s="294" t="s">
        <v>297</v>
      </c>
      <c r="B5" s="294"/>
      <c r="C5" s="294"/>
      <c r="D5" s="294"/>
      <c r="E5" s="294"/>
      <c r="F5" s="294"/>
      <c r="G5" s="294"/>
    </row>
    <row r="6" spans="1:7" ht="7.5" customHeight="1">
      <c r="A6" s="191"/>
      <c r="B6" s="191"/>
      <c r="C6" s="192"/>
      <c r="D6" s="192"/>
      <c r="E6" s="193"/>
      <c r="F6" s="181"/>
      <c r="G6" s="181"/>
    </row>
    <row r="7" spans="1:7" ht="54" customHeight="1">
      <c r="A7" s="180" t="s">
        <v>269</v>
      </c>
      <c r="B7" s="180" t="s">
        <v>270</v>
      </c>
      <c r="C7" s="186" t="s">
        <v>271</v>
      </c>
      <c r="D7" s="186" t="s">
        <v>272</v>
      </c>
      <c r="E7" s="180" t="s">
        <v>273</v>
      </c>
      <c r="F7" s="296" t="s">
        <v>274</v>
      </c>
      <c r="G7" s="296"/>
    </row>
    <row r="8" spans="1:7" ht="12.75" customHeight="1">
      <c r="A8" s="180">
        <v>1</v>
      </c>
      <c r="B8" s="180">
        <v>2</v>
      </c>
      <c r="C8" s="180">
        <v>3</v>
      </c>
      <c r="D8" s="180">
        <v>4</v>
      </c>
      <c r="E8" s="194">
        <v>5</v>
      </c>
      <c r="F8" s="299">
        <v>6</v>
      </c>
      <c r="G8" s="299"/>
    </row>
    <row r="9" spans="1:7" ht="15.75" customHeight="1">
      <c r="A9" s="180"/>
      <c r="B9" s="180"/>
      <c r="C9" s="180"/>
      <c r="D9" s="180"/>
      <c r="E9" s="187"/>
      <c r="F9" s="298"/>
      <c r="G9" s="298"/>
    </row>
    <row r="10" spans="1:7" ht="16.5" customHeight="1">
      <c r="A10" s="188"/>
      <c r="B10" s="188" t="s">
        <v>143</v>
      </c>
      <c r="C10" s="189">
        <v>0</v>
      </c>
      <c r="D10" s="189"/>
      <c r="E10" s="190">
        <v>0</v>
      </c>
      <c r="F10" s="295"/>
      <c r="G10" s="295"/>
    </row>
    <row r="11" spans="1:7" ht="13.5" customHeight="1">
      <c r="A11" s="182"/>
      <c r="B11" s="184"/>
      <c r="C11" s="185"/>
      <c r="D11" s="185"/>
      <c r="E11" s="183"/>
    </row>
    <row r="12" spans="1:7" ht="28.5" customHeight="1">
      <c r="A12" s="290" t="s">
        <v>301</v>
      </c>
      <c r="B12" s="290"/>
      <c r="C12" s="290"/>
      <c r="D12" s="290"/>
      <c r="E12" s="290"/>
      <c r="F12" s="290"/>
      <c r="G12" s="290"/>
    </row>
    <row r="13" spans="1:7">
      <c r="A13" s="160"/>
      <c r="B13" s="160"/>
      <c r="C13" s="166"/>
      <c r="D13" s="114"/>
    </row>
    <row r="14" spans="1:7" ht="40.5" customHeight="1">
      <c r="A14" s="297" t="s">
        <v>300</v>
      </c>
      <c r="B14" s="297"/>
      <c r="C14" s="297"/>
      <c r="D14" s="297"/>
      <c r="E14" s="296" t="s">
        <v>275</v>
      </c>
      <c r="F14" s="296"/>
      <c r="G14" s="296"/>
    </row>
    <row r="15" spans="1:7" ht="24.75" customHeight="1">
      <c r="A15" s="300" t="s">
        <v>276</v>
      </c>
      <c r="B15" s="300"/>
      <c r="C15" s="300"/>
      <c r="D15" s="300"/>
      <c r="E15" s="301">
        <v>0</v>
      </c>
      <c r="F15" s="301"/>
      <c r="G15" s="301"/>
    </row>
    <row r="16" spans="1:7" ht="18.75" customHeight="1">
      <c r="A16" s="302" t="s">
        <v>277</v>
      </c>
      <c r="B16" s="302"/>
      <c r="C16" s="302"/>
      <c r="D16" s="302"/>
      <c r="E16" s="301">
        <v>0</v>
      </c>
      <c r="F16" s="301"/>
      <c r="G16" s="301"/>
    </row>
    <row r="17" spans="1:7">
      <c r="A17" s="168"/>
      <c r="B17" s="168"/>
      <c r="C17" s="168"/>
      <c r="D17" s="169"/>
      <c r="E17" s="183"/>
      <c r="F17" s="183"/>
    </row>
    <row r="18" spans="1:7" ht="12.75" customHeight="1">
      <c r="A18" s="291"/>
      <c r="B18" s="291"/>
      <c r="C18" s="291"/>
      <c r="D18" s="291"/>
      <c r="E18" s="181"/>
      <c r="F18" s="262" t="s">
        <v>133</v>
      </c>
      <c r="G18" s="262"/>
    </row>
    <row r="19" spans="1:7" ht="23.25" customHeight="1">
      <c r="A19" s="277" t="s">
        <v>298</v>
      </c>
      <c r="B19" s="277"/>
      <c r="C19" s="277"/>
      <c r="D19" s="277"/>
      <c r="E19" s="277"/>
      <c r="F19" s="277"/>
      <c r="G19" s="277"/>
    </row>
    <row r="20" spans="1:7" ht="21" customHeight="1">
      <c r="A20" s="294" t="s">
        <v>299</v>
      </c>
      <c r="B20" s="294"/>
      <c r="C20" s="294"/>
      <c r="D20" s="294"/>
      <c r="E20" s="294"/>
      <c r="F20" s="294"/>
      <c r="G20" s="294"/>
    </row>
    <row r="21" spans="1:7" ht="9.75" customHeight="1">
      <c r="A21" s="191"/>
      <c r="B21" s="191"/>
      <c r="C21" s="192"/>
      <c r="D21" s="192"/>
      <c r="E21" s="193"/>
      <c r="F21" s="181"/>
      <c r="G21" s="181"/>
    </row>
    <row r="22" spans="1:7" ht="53.25" customHeight="1">
      <c r="A22" s="306" t="s">
        <v>269</v>
      </c>
      <c r="B22" s="306" t="s">
        <v>270</v>
      </c>
      <c r="C22" s="292" t="s">
        <v>271</v>
      </c>
      <c r="D22" s="293"/>
      <c r="E22" s="317" t="s">
        <v>272</v>
      </c>
      <c r="F22" s="306" t="s">
        <v>273</v>
      </c>
      <c r="G22" s="306" t="s">
        <v>274</v>
      </c>
    </row>
    <row r="23" spans="1:7">
      <c r="A23" s="307"/>
      <c r="B23" s="307"/>
      <c r="C23" s="198" t="s">
        <v>134</v>
      </c>
      <c r="D23" s="199" t="s">
        <v>263</v>
      </c>
      <c r="E23" s="318"/>
      <c r="F23" s="307"/>
      <c r="G23" s="307"/>
    </row>
    <row r="24" spans="1:7">
      <c r="A24" s="180">
        <v>1</v>
      </c>
      <c r="B24" s="180">
        <v>2</v>
      </c>
      <c r="C24" s="180">
        <v>3</v>
      </c>
      <c r="D24" s="180">
        <v>4</v>
      </c>
      <c r="E24" s="180">
        <v>4</v>
      </c>
      <c r="F24" s="194">
        <v>5</v>
      </c>
      <c r="G24" s="194">
        <v>6</v>
      </c>
    </row>
    <row r="25" spans="1:7">
      <c r="A25" s="180"/>
      <c r="B25" s="180"/>
      <c r="C25" s="180"/>
      <c r="D25" s="180"/>
      <c r="E25" s="180"/>
      <c r="F25" s="187"/>
      <c r="G25" s="196"/>
    </row>
    <row r="26" spans="1:7">
      <c r="A26" s="188"/>
      <c r="B26" s="188" t="s">
        <v>143</v>
      </c>
      <c r="C26" s="189">
        <v>0</v>
      </c>
      <c r="D26" s="189"/>
      <c r="E26" s="189"/>
      <c r="F26" s="190">
        <v>0</v>
      </c>
      <c r="G26" s="197"/>
    </row>
    <row r="27" spans="1:7" ht="12.75" customHeight="1">
      <c r="A27" s="182"/>
      <c r="B27" s="184"/>
      <c r="C27" s="185"/>
      <c r="D27" s="185"/>
      <c r="E27" s="183"/>
    </row>
    <row r="28" spans="1:7" ht="26.25" customHeight="1">
      <c r="A28" s="290" t="s">
        <v>302</v>
      </c>
      <c r="B28" s="290"/>
      <c r="C28" s="290"/>
      <c r="D28" s="290"/>
      <c r="E28" s="290"/>
      <c r="F28" s="290"/>
      <c r="G28" s="290"/>
    </row>
    <row r="29" spans="1:7">
      <c r="A29" s="160"/>
      <c r="B29" s="160"/>
      <c r="C29" s="166"/>
      <c r="D29" s="114"/>
    </row>
    <row r="30" spans="1:7" ht="40.5" customHeight="1">
      <c r="A30" s="311" t="s">
        <v>300</v>
      </c>
      <c r="B30" s="312"/>
      <c r="C30" s="312"/>
      <c r="D30" s="312"/>
      <c r="E30" s="313"/>
      <c r="F30" s="319" t="s">
        <v>278</v>
      </c>
      <c r="G30" s="320"/>
    </row>
    <row r="31" spans="1:7" ht="15" customHeight="1">
      <c r="A31" s="314"/>
      <c r="B31" s="315"/>
      <c r="C31" s="315"/>
      <c r="D31" s="315"/>
      <c r="E31" s="316"/>
      <c r="F31" s="180" t="s">
        <v>134</v>
      </c>
      <c r="G31" s="180" t="s">
        <v>263</v>
      </c>
    </row>
    <row r="32" spans="1:7" ht="15.75" customHeight="1">
      <c r="A32" s="303" t="s">
        <v>276</v>
      </c>
      <c r="B32" s="304"/>
      <c r="C32" s="304"/>
      <c r="D32" s="304"/>
      <c r="E32" s="305"/>
      <c r="F32" s="200">
        <v>0</v>
      </c>
      <c r="G32" s="200">
        <v>0</v>
      </c>
    </row>
    <row r="33" spans="1:7" ht="15" customHeight="1">
      <c r="A33" s="308" t="s">
        <v>277</v>
      </c>
      <c r="B33" s="309"/>
      <c r="C33" s="309"/>
      <c r="D33" s="309"/>
      <c r="E33" s="310"/>
      <c r="F33" s="200">
        <v>0</v>
      </c>
      <c r="G33" s="200">
        <v>0</v>
      </c>
    </row>
    <row r="34" spans="1:7" ht="37.5" customHeight="1">
      <c r="A34" s="182"/>
      <c r="B34" s="184"/>
      <c r="C34" s="185"/>
      <c r="D34" s="185"/>
      <c r="E34" s="183"/>
      <c r="F34" s="183"/>
    </row>
    <row r="35" spans="1:7">
      <c r="A35" s="182"/>
      <c r="B35" s="184"/>
      <c r="C35" s="185"/>
      <c r="D35" s="185"/>
      <c r="E35" s="183"/>
      <c r="F35" s="183"/>
    </row>
    <row r="36" spans="1:7" ht="30" customHeight="1">
      <c r="A36" s="182"/>
      <c r="B36" s="184"/>
      <c r="C36" s="185"/>
      <c r="D36" s="185"/>
      <c r="E36" s="183"/>
      <c r="F36" s="183"/>
    </row>
    <row r="37" spans="1:7" ht="15.75">
      <c r="A37" s="172"/>
      <c r="B37" s="172"/>
      <c r="C37" s="172"/>
      <c r="D37" s="172"/>
      <c r="E37" s="183"/>
      <c r="F37" s="183"/>
    </row>
    <row r="38" spans="1:7" ht="15.75">
      <c r="A38" s="195"/>
      <c r="B38" s="195"/>
      <c r="C38" s="195"/>
      <c r="D38" s="195"/>
      <c r="E38" s="183"/>
      <c r="F38" s="183"/>
    </row>
  </sheetData>
  <mergeCells count="33">
    <mergeCell ref="A32:E32"/>
    <mergeCell ref="G22:G23"/>
    <mergeCell ref="A28:G28"/>
    <mergeCell ref="A33:E33"/>
    <mergeCell ref="A30:E31"/>
    <mergeCell ref="E22:E23"/>
    <mergeCell ref="F22:F23"/>
    <mergeCell ref="F30:G30"/>
    <mergeCell ref="B22:B23"/>
    <mergeCell ref="A22:A23"/>
    <mergeCell ref="A19:G19"/>
    <mergeCell ref="A18:D18"/>
    <mergeCell ref="F18:G18"/>
    <mergeCell ref="A15:D15"/>
    <mergeCell ref="E15:G15"/>
    <mergeCell ref="A16:D16"/>
    <mergeCell ref="E16:G16"/>
    <mergeCell ref="C22:D22"/>
    <mergeCell ref="A20:G20"/>
    <mergeCell ref="F10:G10"/>
    <mergeCell ref="A4:G4"/>
    <mergeCell ref="E14:G14"/>
    <mergeCell ref="A14:D14"/>
    <mergeCell ref="F9:G9"/>
    <mergeCell ref="A5:G5"/>
    <mergeCell ref="F7:G7"/>
    <mergeCell ref="F8:G8"/>
    <mergeCell ref="A12:G12"/>
    <mergeCell ref="C1:D1"/>
    <mergeCell ref="A3:D3"/>
    <mergeCell ref="F1:G1"/>
    <mergeCell ref="A2:G2"/>
    <mergeCell ref="F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0"/>
  <sheetViews>
    <sheetView showGridLines="0" view="pageBreakPreview" topLeftCell="A29" zoomScale="90" zoomScaleSheetLayoutView="90" workbookViewId="0">
      <selection activeCell="D21" sqref="D21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5.42578125" style="5" customWidth="1"/>
    <col min="8" max="16384" width="9.140625" style="5"/>
  </cols>
  <sheetData>
    <row r="1" spans="1:7" hidden="1">
      <c r="A1" s="114"/>
      <c r="B1" s="114"/>
      <c r="C1" s="114"/>
      <c r="D1" s="114"/>
      <c r="E1" s="220" t="s">
        <v>125</v>
      </c>
      <c r="F1" s="220"/>
    </row>
    <row r="2" spans="1:7" hidden="1">
      <c r="A2" s="114"/>
      <c r="B2" s="114"/>
      <c r="C2" s="114"/>
      <c r="D2" s="219" t="s">
        <v>127</v>
      </c>
      <c r="E2" s="219"/>
      <c r="F2" s="219"/>
    </row>
    <row r="3" spans="1:7" hidden="1">
      <c r="A3" s="114"/>
      <c r="B3" s="114"/>
      <c r="C3" s="114"/>
      <c r="D3" s="219"/>
      <c r="E3" s="219"/>
      <c r="F3" s="219"/>
    </row>
    <row r="4" spans="1:7" hidden="1">
      <c r="A4" s="114"/>
      <c r="B4" s="114"/>
      <c r="C4" s="114"/>
      <c r="D4" s="219"/>
      <c r="E4" s="219"/>
      <c r="F4" s="219"/>
    </row>
    <row r="5" spans="1:7" hidden="1">
      <c r="A5" s="114"/>
      <c r="B5" s="114"/>
      <c r="C5" s="114"/>
      <c r="D5" s="220" t="s">
        <v>126</v>
      </c>
      <c r="E5" s="220"/>
      <c r="F5" s="220"/>
    </row>
    <row r="6" spans="1:7" hidden="1">
      <c r="A6" s="114"/>
      <c r="B6" s="114"/>
      <c r="C6" s="114"/>
      <c r="D6" s="114"/>
      <c r="E6" s="114"/>
      <c r="F6" s="114"/>
    </row>
    <row r="7" spans="1:7" hidden="1">
      <c r="A7" s="229" t="s">
        <v>128</v>
      </c>
      <c r="B7" s="229"/>
      <c r="C7" s="229"/>
      <c r="D7" s="229"/>
      <c r="E7" s="229"/>
      <c r="F7" s="229"/>
    </row>
    <row r="8" spans="1:7" hidden="1">
      <c r="A8" s="229"/>
      <c r="B8" s="229"/>
      <c r="C8" s="229"/>
      <c r="D8" s="229"/>
      <c r="E8" s="229"/>
      <c r="F8" s="229"/>
    </row>
    <row r="9" spans="1:7" ht="23.25" hidden="1" customHeight="1">
      <c r="A9" s="229"/>
      <c r="B9" s="229"/>
      <c r="C9" s="229"/>
      <c r="D9" s="229"/>
      <c r="E9" s="229"/>
      <c r="F9" s="229"/>
    </row>
    <row r="10" spans="1:7" hidden="1">
      <c r="A10" s="113"/>
      <c r="B10" s="113"/>
      <c r="C10" s="113"/>
      <c r="D10" s="113"/>
      <c r="E10" s="113"/>
      <c r="F10" s="113"/>
    </row>
    <row r="11" spans="1:7" ht="13.15" customHeight="1">
      <c r="A11" s="113"/>
      <c r="B11" s="113"/>
      <c r="C11" s="113"/>
      <c r="D11" s="113"/>
      <c r="E11" s="219" t="s">
        <v>133</v>
      </c>
      <c r="F11" s="219"/>
      <c r="G11" s="219"/>
    </row>
    <row r="12" spans="1:7" ht="13.15" customHeight="1">
      <c r="A12" s="113"/>
      <c r="B12" s="113"/>
      <c r="C12" s="113"/>
      <c r="D12" s="113"/>
      <c r="E12" s="219" t="s">
        <v>130</v>
      </c>
      <c r="F12" s="219"/>
      <c r="G12" s="219"/>
    </row>
    <row r="13" spans="1:7">
      <c r="A13" s="114"/>
      <c r="B13" s="114"/>
      <c r="C13" s="114"/>
      <c r="D13" s="114"/>
      <c r="E13" s="114"/>
      <c r="F13" s="114"/>
    </row>
    <row r="14" spans="1:7" ht="13.15" customHeight="1">
      <c r="A14" s="224" t="s">
        <v>253</v>
      </c>
      <c r="B14" s="224"/>
      <c r="C14" s="224"/>
      <c r="D14" s="224"/>
      <c r="E14" s="224"/>
      <c r="F14" s="224"/>
      <c r="G14" s="224"/>
    </row>
    <row r="15" spans="1:7">
      <c r="A15" s="224"/>
      <c r="B15" s="224"/>
      <c r="C15" s="224"/>
      <c r="D15" s="224"/>
      <c r="E15" s="224"/>
      <c r="F15" s="224"/>
      <c r="G15" s="224"/>
    </row>
    <row r="16" spans="1:7" ht="33" customHeight="1">
      <c r="A16" s="224"/>
      <c r="B16" s="224"/>
      <c r="C16" s="224"/>
      <c r="D16" s="224"/>
      <c r="E16" s="224"/>
      <c r="F16" s="224"/>
      <c r="G16" s="224"/>
    </row>
    <row r="17" spans="1:7">
      <c r="G17" s="115" t="s">
        <v>135</v>
      </c>
    </row>
    <row r="18" spans="1:7" ht="15.75" customHeight="1">
      <c r="A18" s="225" t="s">
        <v>23</v>
      </c>
      <c r="B18" s="225" t="s">
        <v>24</v>
      </c>
      <c r="C18" s="225" t="s">
        <v>25</v>
      </c>
      <c r="D18" s="225" t="s">
        <v>26</v>
      </c>
      <c r="E18" s="225" t="s">
        <v>27</v>
      </c>
      <c r="F18" s="227" t="s">
        <v>28</v>
      </c>
      <c r="G18" s="228"/>
    </row>
    <row r="19" spans="1:7" ht="32.25" customHeight="1">
      <c r="A19" s="226"/>
      <c r="B19" s="226"/>
      <c r="C19" s="226"/>
      <c r="D19" s="226"/>
      <c r="E19" s="226"/>
      <c r="F19" s="1" t="s">
        <v>134</v>
      </c>
      <c r="G19" s="1" t="s">
        <v>263</v>
      </c>
    </row>
    <row r="20" spans="1:7" ht="15.95" customHeight="1">
      <c r="A20" s="6" t="s">
        <v>29</v>
      </c>
      <c r="B20" s="7">
        <v>1</v>
      </c>
      <c r="C20" s="8" t="s">
        <v>30</v>
      </c>
      <c r="D20" s="9" t="s">
        <v>30</v>
      </c>
      <c r="E20" s="10" t="s">
        <v>30</v>
      </c>
      <c r="F20" s="11">
        <f>F21+F26+F39+F44+F49</f>
        <v>3367.2000000000003</v>
      </c>
      <c r="G20" s="11">
        <f>G21+G26+G39+G44+G49</f>
        <v>3257.2000000000003</v>
      </c>
    </row>
    <row r="21" spans="1:7" ht="32.1" customHeight="1">
      <c r="A21" s="6" t="s">
        <v>31</v>
      </c>
      <c r="B21" s="7">
        <v>1</v>
      </c>
      <c r="C21" s="8">
        <v>2</v>
      </c>
      <c r="D21" s="9" t="s">
        <v>30</v>
      </c>
      <c r="E21" s="10" t="s">
        <v>30</v>
      </c>
      <c r="F21" s="11">
        <f t="shared" ref="F21:G24" si="0">F22</f>
        <v>464.3</v>
      </c>
      <c r="G21" s="11">
        <f t="shared" si="0"/>
        <v>464.3</v>
      </c>
    </row>
    <row r="22" spans="1:7" ht="15.95" customHeight="1">
      <c r="A22" s="13" t="s">
        <v>32</v>
      </c>
      <c r="B22" s="14">
        <v>1</v>
      </c>
      <c r="C22" s="15">
        <v>2</v>
      </c>
      <c r="D22" s="16" t="s">
        <v>33</v>
      </c>
      <c r="E22" s="17" t="s">
        <v>30</v>
      </c>
      <c r="F22" s="18">
        <f t="shared" si="0"/>
        <v>464.3</v>
      </c>
      <c r="G22" s="18">
        <f t="shared" si="0"/>
        <v>464.3</v>
      </c>
    </row>
    <row r="23" spans="1:7" ht="15.95" customHeight="1">
      <c r="A23" s="13" t="s">
        <v>34</v>
      </c>
      <c r="B23" s="14">
        <v>1</v>
      </c>
      <c r="C23" s="15">
        <v>2</v>
      </c>
      <c r="D23" s="16" t="s">
        <v>35</v>
      </c>
      <c r="E23" s="17" t="s">
        <v>30</v>
      </c>
      <c r="F23" s="18">
        <f t="shared" si="0"/>
        <v>464.3</v>
      </c>
      <c r="G23" s="18">
        <f t="shared" si="0"/>
        <v>464.3</v>
      </c>
    </row>
    <row r="24" spans="1:7" ht="63.95" customHeight="1">
      <c r="A24" s="13" t="s">
        <v>36</v>
      </c>
      <c r="B24" s="14">
        <v>1</v>
      </c>
      <c r="C24" s="15">
        <v>2</v>
      </c>
      <c r="D24" s="16" t="s">
        <v>35</v>
      </c>
      <c r="E24" s="17">
        <v>100</v>
      </c>
      <c r="F24" s="18">
        <f t="shared" si="0"/>
        <v>464.3</v>
      </c>
      <c r="G24" s="18">
        <f t="shared" si="0"/>
        <v>464.3</v>
      </c>
    </row>
    <row r="25" spans="1:7" ht="32.1" customHeight="1">
      <c r="A25" s="43" t="s">
        <v>37</v>
      </c>
      <c r="B25" s="27">
        <v>1</v>
      </c>
      <c r="C25" s="27">
        <v>2</v>
      </c>
      <c r="D25" s="44" t="s">
        <v>35</v>
      </c>
      <c r="E25" s="29">
        <v>120</v>
      </c>
      <c r="F25" s="30">
        <v>464.3</v>
      </c>
      <c r="G25" s="30">
        <v>464.3</v>
      </c>
    </row>
    <row r="26" spans="1:7" ht="48" customHeight="1">
      <c r="A26" s="37" t="s">
        <v>44</v>
      </c>
      <c r="B26" s="38">
        <v>1</v>
      </c>
      <c r="C26" s="39">
        <v>4</v>
      </c>
      <c r="D26" s="40" t="s">
        <v>30</v>
      </c>
      <c r="E26" s="41" t="s">
        <v>30</v>
      </c>
      <c r="F26" s="42">
        <f>F27</f>
        <v>2155.1</v>
      </c>
      <c r="G26" s="42">
        <f>G27</f>
        <v>2105.1</v>
      </c>
    </row>
    <row r="27" spans="1:7" ht="15.95" customHeight="1">
      <c r="A27" s="25" t="s">
        <v>32</v>
      </c>
      <c r="B27" s="26">
        <v>1</v>
      </c>
      <c r="C27" s="27">
        <v>4</v>
      </c>
      <c r="D27" s="28" t="s">
        <v>33</v>
      </c>
      <c r="E27" s="23"/>
      <c r="F27" s="24">
        <f>F28+F31+F36</f>
        <v>2155.1</v>
      </c>
      <c r="G27" s="24">
        <f>G28+G31+G36</f>
        <v>2105.1</v>
      </c>
    </row>
    <row r="28" spans="1:7" ht="32.1" customHeight="1">
      <c r="A28" s="13" t="s">
        <v>45</v>
      </c>
      <c r="B28" s="14">
        <v>1</v>
      </c>
      <c r="C28" s="15">
        <v>4</v>
      </c>
      <c r="D28" s="16" t="s">
        <v>46</v>
      </c>
      <c r="E28" s="17"/>
      <c r="F28" s="18">
        <f>F29</f>
        <v>1500</v>
      </c>
      <c r="G28" s="18">
        <f>G29</f>
        <v>1500</v>
      </c>
    </row>
    <row r="29" spans="1:7" ht="63.95" customHeight="1">
      <c r="A29" s="13" t="s">
        <v>36</v>
      </c>
      <c r="B29" s="14">
        <v>1</v>
      </c>
      <c r="C29" s="15">
        <v>4</v>
      </c>
      <c r="D29" s="16" t="s">
        <v>46</v>
      </c>
      <c r="E29" s="17">
        <v>100</v>
      </c>
      <c r="F29" s="18">
        <f>F30</f>
        <v>1500</v>
      </c>
      <c r="G29" s="18">
        <f>G30</f>
        <v>1500</v>
      </c>
    </row>
    <row r="30" spans="1:7" ht="32.1" customHeight="1">
      <c r="A30" s="13" t="s">
        <v>37</v>
      </c>
      <c r="B30" s="14">
        <v>1</v>
      </c>
      <c r="C30" s="15">
        <v>4</v>
      </c>
      <c r="D30" s="16" t="s">
        <v>46</v>
      </c>
      <c r="E30" s="17">
        <v>120</v>
      </c>
      <c r="F30" s="18">
        <v>1500</v>
      </c>
      <c r="G30" s="18">
        <v>1500</v>
      </c>
    </row>
    <row r="31" spans="1:7" ht="15.95" customHeight="1">
      <c r="A31" s="25" t="s">
        <v>39</v>
      </c>
      <c r="B31" s="26">
        <v>1</v>
      </c>
      <c r="C31" s="27">
        <v>4</v>
      </c>
      <c r="D31" s="28" t="s">
        <v>40</v>
      </c>
      <c r="E31" s="29" t="s">
        <v>30</v>
      </c>
      <c r="F31" s="30">
        <f>F32+F34</f>
        <v>655</v>
      </c>
      <c r="G31" s="30">
        <f>G32+G34</f>
        <v>605</v>
      </c>
    </row>
    <row r="32" spans="1:7" ht="32.1" customHeight="1">
      <c r="A32" s="13" t="s">
        <v>249</v>
      </c>
      <c r="B32" s="14">
        <v>1</v>
      </c>
      <c r="C32" s="15">
        <v>4</v>
      </c>
      <c r="D32" s="16" t="s">
        <v>40</v>
      </c>
      <c r="E32" s="17">
        <v>200</v>
      </c>
      <c r="F32" s="18">
        <f>F33</f>
        <v>650</v>
      </c>
      <c r="G32" s="18">
        <f>G33</f>
        <v>600</v>
      </c>
    </row>
    <row r="33" spans="1:7" ht="32.1" customHeight="1">
      <c r="A33" s="25" t="s">
        <v>41</v>
      </c>
      <c r="B33" s="26">
        <v>1</v>
      </c>
      <c r="C33" s="27">
        <v>4</v>
      </c>
      <c r="D33" s="28" t="s">
        <v>40</v>
      </c>
      <c r="E33" s="29">
        <v>240</v>
      </c>
      <c r="F33" s="30">
        <v>650</v>
      </c>
      <c r="G33" s="30">
        <v>600</v>
      </c>
    </row>
    <row r="34" spans="1:7" ht="15.95" customHeight="1">
      <c r="A34" s="31" t="s">
        <v>42</v>
      </c>
      <c r="B34" s="32">
        <v>1</v>
      </c>
      <c r="C34" s="33">
        <v>4</v>
      </c>
      <c r="D34" s="16" t="s">
        <v>40</v>
      </c>
      <c r="E34" s="35">
        <v>800</v>
      </c>
      <c r="F34" s="36">
        <f>F35</f>
        <v>5</v>
      </c>
      <c r="G34" s="36">
        <f>G35</f>
        <v>5</v>
      </c>
    </row>
    <row r="35" spans="1:7" ht="15.95" customHeight="1">
      <c r="A35" s="25" t="s">
        <v>43</v>
      </c>
      <c r="B35" s="26">
        <v>1</v>
      </c>
      <c r="C35" s="27">
        <v>4</v>
      </c>
      <c r="D35" s="28" t="s">
        <v>40</v>
      </c>
      <c r="E35" s="29">
        <v>850</v>
      </c>
      <c r="F35" s="30">
        <v>5</v>
      </c>
      <c r="G35" s="30">
        <v>5</v>
      </c>
    </row>
    <row r="36" spans="1:7" ht="32.1" customHeight="1">
      <c r="A36" s="25" t="s">
        <v>124</v>
      </c>
      <c r="B36" s="26">
        <v>1</v>
      </c>
      <c r="C36" s="27">
        <v>4</v>
      </c>
      <c r="D36" s="28" t="s">
        <v>123</v>
      </c>
      <c r="E36" s="29"/>
      <c r="F36" s="30">
        <f>F37</f>
        <v>0.1</v>
      </c>
      <c r="G36" s="30">
        <f>G37</f>
        <v>0.1</v>
      </c>
    </row>
    <row r="37" spans="1:7" ht="32.1" customHeight="1">
      <c r="A37" s="13" t="s">
        <v>249</v>
      </c>
      <c r="B37" s="26">
        <v>1</v>
      </c>
      <c r="C37" s="27">
        <v>4</v>
      </c>
      <c r="D37" s="28" t="s">
        <v>123</v>
      </c>
      <c r="E37" s="29">
        <v>200</v>
      </c>
      <c r="F37" s="30">
        <f>F38</f>
        <v>0.1</v>
      </c>
      <c r="G37" s="30">
        <f>G38</f>
        <v>0.1</v>
      </c>
    </row>
    <row r="38" spans="1:7" ht="32.1" customHeight="1">
      <c r="A38" s="25" t="s">
        <v>41</v>
      </c>
      <c r="B38" s="26">
        <v>1</v>
      </c>
      <c r="C38" s="27">
        <v>4</v>
      </c>
      <c r="D38" s="28" t="s">
        <v>123</v>
      </c>
      <c r="E38" s="29">
        <v>240</v>
      </c>
      <c r="F38" s="30">
        <v>0.1</v>
      </c>
      <c r="G38" s="30">
        <v>0.1</v>
      </c>
    </row>
    <row r="39" spans="1:7" ht="48" customHeight="1">
      <c r="A39" s="37" t="s">
        <v>47</v>
      </c>
      <c r="B39" s="38">
        <v>1</v>
      </c>
      <c r="C39" s="39">
        <v>6</v>
      </c>
      <c r="D39" s="40" t="s">
        <v>30</v>
      </c>
      <c r="E39" s="41" t="s">
        <v>30</v>
      </c>
      <c r="F39" s="42">
        <f t="shared" ref="F39:G42" si="1">F40</f>
        <v>22.8</v>
      </c>
      <c r="G39" s="42">
        <f t="shared" si="1"/>
        <v>22.8</v>
      </c>
    </row>
    <row r="40" spans="1:7" ht="15.95" customHeight="1">
      <c r="A40" s="25" t="s">
        <v>38</v>
      </c>
      <c r="B40" s="26">
        <v>1</v>
      </c>
      <c r="C40" s="27">
        <v>6</v>
      </c>
      <c r="D40" s="28" t="s">
        <v>33</v>
      </c>
      <c r="E40" s="29" t="s">
        <v>30</v>
      </c>
      <c r="F40" s="30">
        <f t="shared" si="1"/>
        <v>22.8</v>
      </c>
      <c r="G40" s="30">
        <f t="shared" si="1"/>
        <v>22.8</v>
      </c>
    </row>
    <row r="41" spans="1:7" ht="15.95" customHeight="1">
      <c r="A41" s="43" t="s">
        <v>141</v>
      </c>
      <c r="B41" s="14">
        <v>1</v>
      </c>
      <c r="C41" s="15">
        <v>6</v>
      </c>
      <c r="D41" s="16" t="s">
        <v>48</v>
      </c>
      <c r="E41" s="17"/>
      <c r="F41" s="18">
        <f t="shared" si="1"/>
        <v>22.8</v>
      </c>
      <c r="G41" s="18">
        <f t="shared" si="1"/>
        <v>22.8</v>
      </c>
    </row>
    <row r="42" spans="1:7" ht="15.95" customHeight="1">
      <c r="A42" s="13" t="s">
        <v>49</v>
      </c>
      <c r="B42" s="14">
        <v>1</v>
      </c>
      <c r="C42" s="15">
        <v>6</v>
      </c>
      <c r="D42" s="16" t="s">
        <v>48</v>
      </c>
      <c r="E42" s="17">
        <v>500</v>
      </c>
      <c r="F42" s="18">
        <f t="shared" si="1"/>
        <v>22.8</v>
      </c>
      <c r="G42" s="18">
        <f t="shared" si="1"/>
        <v>22.8</v>
      </c>
    </row>
    <row r="43" spans="1:7" ht="15.95" customHeight="1">
      <c r="A43" s="13" t="s">
        <v>50</v>
      </c>
      <c r="B43" s="14">
        <v>1</v>
      </c>
      <c r="C43" s="15">
        <v>6</v>
      </c>
      <c r="D43" s="16" t="s">
        <v>48</v>
      </c>
      <c r="E43" s="17">
        <v>540</v>
      </c>
      <c r="F43" s="18">
        <v>22.8</v>
      </c>
      <c r="G43" s="18">
        <v>22.8</v>
      </c>
    </row>
    <row r="44" spans="1:7" ht="15.95" customHeight="1">
      <c r="A44" s="19" t="s">
        <v>51</v>
      </c>
      <c r="B44" s="20">
        <v>1</v>
      </c>
      <c r="C44" s="21">
        <v>11</v>
      </c>
      <c r="D44" s="22" t="s">
        <v>30</v>
      </c>
      <c r="E44" s="23" t="s">
        <v>30</v>
      </c>
      <c r="F44" s="24">
        <f t="shared" ref="F44:G47" si="2">F45</f>
        <v>140</v>
      </c>
      <c r="G44" s="24">
        <f t="shared" si="2"/>
        <v>140</v>
      </c>
    </row>
    <row r="45" spans="1:7" ht="15.95" customHeight="1">
      <c r="A45" s="13" t="s">
        <v>32</v>
      </c>
      <c r="B45" s="14">
        <v>1</v>
      </c>
      <c r="C45" s="15">
        <v>11</v>
      </c>
      <c r="D45" s="16" t="s">
        <v>33</v>
      </c>
      <c r="E45" s="17" t="s">
        <v>30</v>
      </c>
      <c r="F45" s="18">
        <f t="shared" si="2"/>
        <v>140</v>
      </c>
      <c r="G45" s="18">
        <f t="shared" si="2"/>
        <v>140</v>
      </c>
    </row>
    <row r="46" spans="1:7" ht="15.95" customHeight="1">
      <c r="A46" s="13" t="s">
        <v>248</v>
      </c>
      <c r="B46" s="14">
        <v>1</v>
      </c>
      <c r="C46" s="15">
        <v>11</v>
      </c>
      <c r="D46" s="16" t="s">
        <v>52</v>
      </c>
      <c r="E46" s="17" t="s">
        <v>30</v>
      </c>
      <c r="F46" s="18">
        <f t="shared" si="2"/>
        <v>140</v>
      </c>
      <c r="G46" s="18">
        <f t="shared" si="2"/>
        <v>140</v>
      </c>
    </row>
    <row r="47" spans="1:7" ht="15.95" customHeight="1">
      <c r="A47" s="13" t="s">
        <v>42</v>
      </c>
      <c r="B47" s="14">
        <v>1</v>
      </c>
      <c r="C47" s="15">
        <v>11</v>
      </c>
      <c r="D47" s="16" t="s">
        <v>52</v>
      </c>
      <c r="E47" s="17">
        <v>800</v>
      </c>
      <c r="F47" s="18">
        <f t="shared" si="2"/>
        <v>140</v>
      </c>
      <c r="G47" s="18">
        <f t="shared" si="2"/>
        <v>140</v>
      </c>
    </row>
    <row r="48" spans="1:7" ht="15.95" customHeight="1">
      <c r="A48" s="25" t="s">
        <v>53</v>
      </c>
      <c r="B48" s="26">
        <v>1</v>
      </c>
      <c r="C48" s="27">
        <v>11</v>
      </c>
      <c r="D48" s="28" t="s">
        <v>52</v>
      </c>
      <c r="E48" s="29">
        <v>870</v>
      </c>
      <c r="F48" s="30">
        <v>140</v>
      </c>
      <c r="G48" s="30">
        <v>140</v>
      </c>
    </row>
    <row r="49" spans="1:7" ht="15.95" customHeight="1">
      <c r="A49" s="37" t="s">
        <v>54</v>
      </c>
      <c r="B49" s="38">
        <v>1</v>
      </c>
      <c r="C49" s="39">
        <v>13</v>
      </c>
      <c r="D49" s="40" t="s">
        <v>30</v>
      </c>
      <c r="E49" s="41" t="s">
        <v>30</v>
      </c>
      <c r="F49" s="42">
        <f>F50</f>
        <v>585</v>
      </c>
      <c r="G49" s="42">
        <f>G50</f>
        <v>525</v>
      </c>
    </row>
    <row r="50" spans="1:7" ht="15.95" customHeight="1">
      <c r="A50" s="13" t="s">
        <v>32</v>
      </c>
      <c r="B50" s="14">
        <v>1</v>
      </c>
      <c r="C50" s="15">
        <v>13</v>
      </c>
      <c r="D50" s="16" t="s">
        <v>33</v>
      </c>
      <c r="E50" s="17" t="s">
        <v>30</v>
      </c>
      <c r="F50" s="18">
        <f>F51+F56</f>
        <v>585</v>
      </c>
      <c r="G50" s="18">
        <f>G51+G56</f>
        <v>525</v>
      </c>
    </row>
    <row r="51" spans="1:7" ht="32.1" customHeight="1">
      <c r="A51" s="13" t="s">
        <v>55</v>
      </c>
      <c r="B51" s="14">
        <v>1</v>
      </c>
      <c r="C51" s="15">
        <v>13</v>
      </c>
      <c r="D51" s="16" t="s">
        <v>56</v>
      </c>
      <c r="E51" s="17" t="s">
        <v>30</v>
      </c>
      <c r="F51" s="18">
        <f>F52+F54</f>
        <v>400</v>
      </c>
      <c r="G51" s="18">
        <f>G52+G54</f>
        <v>400</v>
      </c>
    </row>
    <row r="52" spans="1:7" ht="32.1" customHeight="1">
      <c r="A52" s="13" t="s">
        <v>249</v>
      </c>
      <c r="B52" s="14">
        <v>1</v>
      </c>
      <c r="C52" s="15">
        <v>13</v>
      </c>
      <c r="D52" s="16" t="s">
        <v>56</v>
      </c>
      <c r="E52" s="17">
        <v>200</v>
      </c>
      <c r="F52" s="18">
        <v>120</v>
      </c>
      <c r="G52" s="18">
        <f>G53</f>
        <v>120</v>
      </c>
    </row>
    <row r="53" spans="1:7" ht="32.1" customHeight="1">
      <c r="A53" s="43" t="s">
        <v>41</v>
      </c>
      <c r="B53" s="27">
        <v>1</v>
      </c>
      <c r="C53" s="27">
        <v>13</v>
      </c>
      <c r="D53" s="44" t="s">
        <v>56</v>
      </c>
      <c r="E53" s="29">
        <v>240</v>
      </c>
      <c r="F53" s="30">
        <v>160</v>
      </c>
      <c r="G53" s="30">
        <v>120</v>
      </c>
    </row>
    <row r="54" spans="1:7" ht="15.95" customHeight="1">
      <c r="A54" s="13" t="s">
        <v>42</v>
      </c>
      <c r="B54" s="14">
        <v>1</v>
      </c>
      <c r="C54" s="15">
        <v>13</v>
      </c>
      <c r="D54" s="16" t="s">
        <v>56</v>
      </c>
      <c r="E54" s="29">
        <v>800</v>
      </c>
      <c r="F54" s="30">
        <f>F55</f>
        <v>280</v>
      </c>
      <c r="G54" s="30">
        <f>G55</f>
        <v>280</v>
      </c>
    </row>
    <row r="55" spans="1:7" ht="15.95" customHeight="1">
      <c r="A55" s="43" t="s">
        <v>43</v>
      </c>
      <c r="B55" s="27">
        <v>1</v>
      </c>
      <c r="C55" s="27">
        <v>13</v>
      </c>
      <c r="D55" s="44" t="s">
        <v>56</v>
      </c>
      <c r="E55" s="29">
        <v>850</v>
      </c>
      <c r="F55" s="30">
        <v>280</v>
      </c>
      <c r="G55" s="30">
        <v>280</v>
      </c>
    </row>
    <row r="56" spans="1:7" ht="15.95" customHeight="1">
      <c r="A56" s="43" t="s">
        <v>57</v>
      </c>
      <c r="B56" s="27">
        <v>1</v>
      </c>
      <c r="C56" s="27">
        <v>13</v>
      </c>
      <c r="D56" s="44" t="s">
        <v>58</v>
      </c>
      <c r="E56" s="29" t="s">
        <v>30</v>
      </c>
      <c r="F56" s="30">
        <f>F57+F59</f>
        <v>185</v>
      </c>
      <c r="G56" s="30">
        <f>G57+G59</f>
        <v>125</v>
      </c>
    </row>
    <row r="57" spans="1:7" ht="32.1" customHeight="1">
      <c r="A57" s="13" t="s">
        <v>249</v>
      </c>
      <c r="B57" s="27">
        <v>1</v>
      </c>
      <c r="C57" s="27">
        <v>13</v>
      </c>
      <c r="D57" s="44" t="s">
        <v>58</v>
      </c>
      <c r="E57" s="29">
        <v>200</v>
      </c>
      <c r="F57" s="30">
        <f>F58</f>
        <v>180</v>
      </c>
      <c r="G57" s="30">
        <f>G58</f>
        <v>120</v>
      </c>
    </row>
    <row r="58" spans="1:7" ht="32.1" customHeight="1">
      <c r="A58" s="25" t="s">
        <v>41</v>
      </c>
      <c r="B58" s="26">
        <v>1</v>
      </c>
      <c r="C58" s="27">
        <v>13</v>
      </c>
      <c r="D58" s="44" t="s">
        <v>58</v>
      </c>
      <c r="E58" s="29">
        <v>240</v>
      </c>
      <c r="F58" s="30">
        <v>180</v>
      </c>
      <c r="G58" s="30">
        <v>120</v>
      </c>
    </row>
    <row r="59" spans="1:7" ht="15.95" customHeight="1">
      <c r="A59" s="13" t="s">
        <v>42</v>
      </c>
      <c r="B59" s="14">
        <v>1</v>
      </c>
      <c r="C59" s="15">
        <v>13</v>
      </c>
      <c r="D59" s="44" t="s">
        <v>58</v>
      </c>
      <c r="E59" s="17">
        <v>800</v>
      </c>
      <c r="F59" s="18">
        <f>F60+F61</f>
        <v>5</v>
      </c>
      <c r="G59" s="18">
        <f>G60+G61</f>
        <v>5</v>
      </c>
    </row>
    <row r="60" spans="1:7" ht="15.95" customHeight="1">
      <c r="A60" s="25" t="s">
        <v>59</v>
      </c>
      <c r="B60" s="26">
        <v>1</v>
      </c>
      <c r="C60" s="27">
        <v>13</v>
      </c>
      <c r="D60" s="45" t="s">
        <v>58</v>
      </c>
      <c r="E60" s="29">
        <v>830</v>
      </c>
      <c r="F60" s="30">
        <v>0</v>
      </c>
      <c r="G60" s="30">
        <v>0</v>
      </c>
    </row>
    <row r="61" spans="1:7" ht="15.95" customHeight="1">
      <c r="A61" s="43" t="s">
        <v>43</v>
      </c>
      <c r="B61" s="26">
        <v>1</v>
      </c>
      <c r="C61" s="27">
        <v>13</v>
      </c>
      <c r="D61" s="44" t="s">
        <v>58</v>
      </c>
      <c r="E61" s="29">
        <v>850</v>
      </c>
      <c r="F61" s="30">
        <v>5</v>
      </c>
      <c r="G61" s="30">
        <v>5</v>
      </c>
    </row>
    <row r="62" spans="1:7" ht="15.95" customHeight="1">
      <c r="A62" s="6" t="s">
        <v>60</v>
      </c>
      <c r="B62" s="7">
        <v>2</v>
      </c>
      <c r="C62" s="8">
        <v>3</v>
      </c>
      <c r="D62" s="9" t="s">
        <v>30</v>
      </c>
      <c r="E62" s="10" t="s">
        <v>30</v>
      </c>
      <c r="F62" s="11">
        <f>F63</f>
        <v>79.8</v>
      </c>
      <c r="G62" s="11">
        <f>G63</f>
        <v>79.8</v>
      </c>
    </row>
    <row r="63" spans="1:7" ht="15.95" customHeight="1">
      <c r="A63" s="13" t="s">
        <v>38</v>
      </c>
      <c r="B63" s="14">
        <v>2</v>
      </c>
      <c r="C63" s="15">
        <v>3</v>
      </c>
      <c r="D63" s="16" t="s">
        <v>33</v>
      </c>
      <c r="E63" s="17" t="s">
        <v>30</v>
      </c>
      <c r="F63" s="18">
        <f>F64</f>
        <v>79.8</v>
      </c>
      <c r="G63" s="18">
        <f>G64</f>
        <v>79.8</v>
      </c>
    </row>
    <row r="64" spans="1:7" s="51" customFormat="1" ht="32.1" customHeight="1">
      <c r="A64" s="46" t="s">
        <v>61</v>
      </c>
      <c r="B64" s="14">
        <v>2</v>
      </c>
      <c r="C64" s="15">
        <v>3</v>
      </c>
      <c r="D64" s="47" t="s">
        <v>62</v>
      </c>
      <c r="E64" s="48" t="s">
        <v>30</v>
      </c>
      <c r="F64" s="49">
        <f>F65+F67</f>
        <v>79.8</v>
      </c>
      <c r="G64" s="49">
        <f>G65+G67</f>
        <v>79.8</v>
      </c>
    </row>
    <row r="65" spans="1:7" ht="63.95" customHeight="1">
      <c r="A65" s="13" t="s">
        <v>36</v>
      </c>
      <c r="B65" s="14">
        <v>2</v>
      </c>
      <c r="C65" s="15">
        <v>3</v>
      </c>
      <c r="D65" s="16" t="s">
        <v>62</v>
      </c>
      <c r="E65" s="17">
        <v>100</v>
      </c>
      <c r="F65" s="18">
        <f>F66</f>
        <v>78.599999999999994</v>
      </c>
      <c r="G65" s="18">
        <f>G66</f>
        <v>78.599999999999994</v>
      </c>
    </row>
    <row r="66" spans="1:7" ht="32.1" customHeight="1">
      <c r="A66" s="13" t="s">
        <v>63</v>
      </c>
      <c r="B66" s="14">
        <v>2</v>
      </c>
      <c r="C66" s="15">
        <v>3</v>
      </c>
      <c r="D66" s="16" t="s">
        <v>62</v>
      </c>
      <c r="E66" s="17">
        <v>120</v>
      </c>
      <c r="F66" s="18">
        <v>78.599999999999994</v>
      </c>
      <c r="G66" s="18">
        <v>78.599999999999994</v>
      </c>
    </row>
    <row r="67" spans="1:7" ht="32.1" customHeight="1">
      <c r="A67" s="13" t="s">
        <v>249</v>
      </c>
      <c r="B67" s="14">
        <v>2</v>
      </c>
      <c r="C67" s="15">
        <v>3</v>
      </c>
      <c r="D67" s="16" t="s">
        <v>64</v>
      </c>
      <c r="E67" s="17">
        <v>200</v>
      </c>
      <c r="F67" s="18">
        <f>F68</f>
        <v>1.2</v>
      </c>
      <c r="G67" s="18">
        <f>G68</f>
        <v>1.2</v>
      </c>
    </row>
    <row r="68" spans="1:7" ht="32.1" customHeight="1">
      <c r="A68" s="13" t="s">
        <v>41</v>
      </c>
      <c r="B68" s="14">
        <v>2</v>
      </c>
      <c r="C68" s="15">
        <v>3</v>
      </c>
      <c r="D68" s="16" t="s">
        <v>64</v>
      </c>
      <c r="E68" s="17">
        <v>240</v>
      </c>
      <c r="F68" s="18">
        <v>1.2</v>
      </c>
      <c r="G68" s="18">
        <v>1.2</v>
      </c>
    </row>
    <row r="69" spans="1:7" ht="32.1" customHeight="1">
      <c r="A69" s="6" t="s">
        <v>65</v>
      </c>
      <c r="B69" s="7">
        <v>3</v>
      </c>
      <c r="C69" s="15"/>
      <c r="D69" s="16"/>
      <c r="E69" s="17"/>
      <c r="F69" s="18">
        <f>F70</f>
        <v>150</v>
      </c>
      <c r="G69" s="18">
        <f>G70</f>
        <v>140</v>
      </c>
    </row>
    <row r="70" spans="1:7" ht="32.1" customHeight="1">
      <c r="A70" s="6" t="s">
        <v>66</v>
      </c>
      <c r="B70" s="7">
        <v>3</v>
      </c>
      <c r="C70" s="8">
        <v>9</v>
      </c>
      <c r="D70" s="9" t="s">
        <v>30</v>
      </c>
      <c r="E70" s="10" t="s">
        <v>30</v>
      </c>
      <c r="F70" s="11">
        <f>F71</f>
        <v>150</v>
      </c>
      <c r="G70" s="11">
        <f>G71</f>
        <v>140</v>
      </c>
    </row>
    <row r="71" spans="1:7" ht="15.95" customHeight="1">
      <c r="A71" s="25" t="s">
        <v>32</v>
      </c>
      <c r="B71" s="14">
        <v>3</v>
      </c>
      <c r="C71" s="15">
        <v>9</v>
      </c>
      <c r="D71" s="16" t="s">
        <v>33</v>
      </c>
      <c r="E71" s="17"/>
      <c r="F71" s="18">
        <f>F72+F75+F78</f>
        <v>150</v>
      </c>
      <c r="G71" s="18">
        <f>G72+G75+G78</f>
        <v>140</v>
      </c>
    </row>
    <row r="72" spans="1:7" ht="48" customHeight="1">
      <c r="A72" s="13" t="s">
        <v>67</v>
      </c>
      <c r="B72" s="14">
        <v>3</v>
      </c>
      <c r="C72" s="15">
        <v>9</v>
      </c>
      <c r="D72" s="16" t="s">
        <v>68</v>
      </c>
      <c r="E72" s="17"/>
      <c r="F72" s="18">
        <f>F73</f>
        <v>50</v>
      </c>
      <c r="G72" s="18">
        <f>G73</f>
        <v>50</v>
      </c>
    </row>
    <row r="73" spans="1:7" ht="32.1" customHeight="1">
      <c r="A73" s="13" t="s">
        <v>249</v>
      </c>
      <c r="B73" s="14">
        <v>3</v>
      </c>
      <c r="C73" s="15">
        <v>9</v>
      </c>
      <c r="D73" s="16" t="s">
        <v>68</v>
      </c>
      <c r="E73" s="17">
        <v>200</v>
      </c>
      <c r="F73" s="30">
        <f>F74</f>
        <v>50</v>
      </c>
      <c r="G73" s="30">
        <f>G74</f>
        <v>50</v>
      </c>
    </row>
    <row r="74" spans="1:7" ht="32.1" customHeight="1">
      <c r="A74" s="25" t="s">
        <v>41</v>
      </c>
      <c r="B74" s="14">
        <v>3</v>
      </c>
      <c r="C74" s="15">
        <v>9</v>
      </c>
      <c r="D74" s="16" t="s">
        <v>68</v>
      </c>
      <c r="E74" s="17">
        <v>240</v>
      </c>
      <c r="F74" s="30">
        <v>50</v>
      </c>
      <c r="G74" s="30">
        <v>50</v>
      </c>
    </row>
    <row r="75" spans="1:7" ht="32.1" customHeight="1">
      <c r="A75" s="13" t="s">
        <v>69</v>
      </c>
      <c r="B75" s="14">
        <v>3</v>
      </c>
      <c r="C75" s="15">
        <v>9</v>
      </c>
      <c r="D75" s="16" t="s">
        <v>70</v>
      </c>
      <c r="E75" s="17"/>
      <c r="F75" s="18">
        <f>F76</f>
        <v>30</v>
      </c>
      <c r="G75" s="18">
        <f>G76</f>
        <v>20</v>
      </c>
    </row>
    <row r="76" spans="1:7" ht="32.1" customHeight="1">
      <c r="A76" s="13" t="s">
        <v>249</v>
      </c>
      <c r="B76" s="14">
        <v>3</v>
      </c>
      <c r="C76" s="15">
        <v>9</v>
      </c>
      <c r="D76" s="16" t="s">
        <v>70</v>
      </c>
      <c r="E76" s="17">
        <v>200</v>
      </c>
      <c r="F76" s="18">
        <f>F77</f>
        <v>30</v>
      </c>
      <c r="G76" s="18">
        <f>G77</f>
        <v>20</v>
      </c>
    </row>
    <row r="77" spans="1:7" ht="32.1" customHeight="1">
      <c r="A77" s="25" t="s">
        <v>41</v>
      </c>
      <c r="B77" s="14">
        <v>3</v>
      </c>
      <c r="C77" s="15">
        <v>9</v>
      </c>
      <c r="D77" s="16" t="s">
        <v>70</v>
      </c>
      <c r="E77" s="17">
        <v>240</v>
      </c>
      <c r="F77" s="18">
        <v>30</v>
      </c>
      <c r="G77" s="18">
        <v>20</v>
      </c>
    </row>
    <row r="78" spans="1:7" ht="32.1" customHeight="1">
      <c r="A78" s="13" t="s">
        <v>71</v>
      </c>
      <c r="B78" s="14">
        <v>3</v>
      </c>
      <c r="C78" s="15">
        <v>9</v>
      </c>
      <c r="D78" s="16" t="s">
        <v>72</v>
      </c>
      <c r="E78" s="17"/>
      <c r="F78" s="18">
        <f>F79</f>
        <v>70</v>
      </c>
      <c r="G78" s="18">
        <f>G79</f>
        <v>70</v>
      </c>
    </row>
    <row r="79" spans="1:7" ht="32.1" customHeight="1">
      <c r="A79" s="13" t="s">
        <v>249</v>
      </c>
      <c r="B79" s="14">
        <v>3</v>
      </c>
      <c r="C79" s="15">
        <v>9</v>
      </c>
      <c r="D79" s="16" t="s">
        <v>72</v>
      </c>
      <c r="E79" s="17">
        <v>200</v>
      </c>
      <c r="F79" s="18">
        <f>F80</f>
        <v>70</v>
      </c>
      <c r="G79" s="18">
        <f>G80</f>
        <v>70</v>
      </c>
    </row>
    <row r="80" spans="1:7" ht="32.1" customHeight="1">
      <c r="A80" s="25" t="s">
        <v>41</v>
      </c>
      <c r="B80" s="14">
        <v>3</v>
      </c>
      <c r="C80" s="15">
        <v>9</v>
      </c>
      <c r="D80" s="16" t="s">
        <v>72</v>
      </c>
      <c r="E80" s="17">
        <v>240</v>
      </c>
      <c r="F80" s="18">
        <v>70</v>
      </c>
      <c r="G80" s="18">
        <v>70</v>
      </c>
    </row>
    <row r="81" spans="1:7" ht="15.95" customHeight="1">
      <c r="A81" s="19" t="s">
        <v>73</v>
      </c>
      <c r="B81" s="20">
        <v>4</v>
      </c>
      <c r="C81" s="15"/>
      <c r="D81" s="16"/>
      <c r="E81" s="17"/>
      <c r="F81" s="18">
        <f>F82+F98</f>
        <v>672.9</v>
      </c>
      <c r="G81" s="18">
        <f>G82+G98</f>
        <v>645</v>
      </c>
    </row>
    <row r="82" spans="1:7" ht="15.95" customHeight="1">
      <c r="A82" s="19" t="s">
        <v>76</v>
      </c>
      <c r="B82" s="20">
        <v>4</v>
      </c>
      <c r="C82" s="21">
        <v>9</v>
      </c>
      <c r="D82" s="22" t="s">
        <v>30</v>
      </c>
      <c r="E82" s="23" t="s">
        <v>30</v>
      </c>
      <c r="F82" s="18">
        <f>F83</f>
        <v>662.9</v>
      </c>
      <c r="G82" s="18">
        <f>G83</f>
        <v>635</v>
      </c>
    </row>
    <row r="83" spans="1:7" ht="32.1" customHeight="1">
      <c r="A83" s="13" t="s">
        <v>19</v>
      </c>
      <c r="B83" s="14">
        <v>4</v>
      </c>
      <c r="C83" s="15">
        <v>9</v>
      </c>
      <c r="D83" s="16" t="s">
        <v>77</v>
      </c>
      <c r="E83" s="23"/>
      <c r="F83" s="30">
        <f>F84+F91</f>
        <v>662.9</v>
      </c>
      <c r="G83" s="30">
        <f>G84+G91</f>
        <v>635</v>
      </c>
    </row>
    <row r="84" spans="1:7" ht="48" customHeight="1">
      <c r="A84" s="13" t="s">
        <v>18</v>
      </c>
      <c r="B84" s="14">
        <v>4</v>
      </c>
      <c r="C84" s="15">
        <v>9</v>
      </c>
      <c r="D84" s="16" t="s">
        <v>78</v>
      </c>
      <c r="E84" s="23"/>
      <c r="F84" s="30">
        <f>F85+F88</f>
        <v>632.9</v>
      </c>
      <c r="G84" s="30">
        <f>G85+G88</f>
        <v>615</v>
      </c>
    </row>
    <row r="85" spans="1:7" ht="48" customHeight="1">
      <c r="A85" s="13" t="s">
        <v>17</v>
      </c>
      <c r="B85" s="14">
        <v>4</v>
      </c>
      <c r="C85" s="15">
        <v>9</v>
      </c>
      <c r="D85" s="16" t="s">
        <v>79</v>
      </c>
      <c r="E85" s="23"/>
      <c r="F85" s="18">
        <f>F86</f>
        <v>10</v>
      </c>
      <c r="G85" s="18">
        <f>G86</f>
        <v>10</v>
      </c>
    </row>
    <row r="86" spans="1:7" ht="32.1" customHeight="1">
      <c r="A86" s="13" t="s">
        <v>249</v>
      </c>
      <c r="B86" s="14">
        <v>4</v>
      </c>
      <c r="C86" s="15">
        <v>9</v>
      </c>
      <c r="D86" s="16" t="s">
        <v>79</v>
      </c>
      <c r="E86" s="29">
        <v>200</v>
      </c>
      <c r="F86" s="18">
        <f>F87</f>
        <v>10</v>
      </c>
      <c r="G86" s="18">
        <f>G87</f>
        <v>10</v>
      </c>
    </row>
    <row r="87" spans="1:7" ht="32.1" customHeight="1">
      <c r="A87" s="25" t="s">
        <v>41</v>
      </c>
      <c r="B87" s="14">
        <v>4</v>
      </c>
      <c r="C87" s="15">
        <v>9</v>
      </c>
      <c r="D87" s="16" t="s">
        <v>79</v>
      </c>
      <c r="E87" s="29">
        <v>240</v>
      </c>
      <c r="F87" s="212">
        <v>10</v>
      </c>
      <c r="G87" s="18">
        <v>10</v>
      </c>
    </row>
    <row r="88" spans="1:7" ht="32.1" customHeight="1">
      <c r="A88" s="13" t="s">
        <v>16</v>
      </c>
      <c r="B88" s="14">
        <v>4</v>
      </c>
      <c r="C88" s="15">
        <v>9</v>
      </c>
      <c r="D88" s="16" t="s">
        <v>80</v>
      </c>
      <c r="E88" s="23"/>
      <c r="F88" s="18">
        <f>F89</f>
        <v>622.9</v>
      </c>
      <c r="G88" s="18">
        <f>G89</f>
        <v>605</v>
      </c>
    </row>
    <row r="89" spans="1:7" ht="32.1" customHeight="1">
      <c r="A89" s="13" t="s">
        <v>249</v>
      </c>
      <c r="B89" s="14">
        <v>4</v>
      </c>
      <c r="C89" s="15">
        <v>9</v>
      </c>
      <c r="D89" s="16" t="s">
        <v>80</v>
      </c>
      <c r="E89" s="29">
        <v>200</v>
      </c>
      <c r="F89" s="18">
        <f>F90</f>
        <v>622.9</v>
      </c>
      <c r="G89" s="18">
        <f>G90</f>
        <v>605</v>
      </c>
    </row>
    <row r="90" spans="1:7" ht="32.1" customHeight="1">
      <c r="A90" s="25" t="s">
        <v>41</v>
      </c>
      <c r="B90" s="14">
        <v>4</v>
      </c>
      <c r="C90" s="15">
        <v>9</v>
      </c>
      <c r="D90" s="16" t="s">
        <v>80</v>
      </c>
      <c r="E90" s="29">
        <v>240</v>
      </c>
      <c r="F90" s="18">
        <v>622.9</v>
      </c>
      <c r="G90" s="18">
        <v>605</v>
      </c>
    </row>
    <row r="91" spans="1:7" ht="48" customHeight="1">
      <c r="A91" s="13" t="s">
        <v>15</v>
      </c>
      <c r="B91" s="14">
        <v>4</v>
      </c>
      <c r="C91" s="15">
        <v>9</v>
      </c>
      <c r="D91" s="16" t="s">
        <v>81</v>
      </c>
      <c r="E91" s="23"/>
      <c r="F91" s="18">
        <f>F92+F95</f>
        <v>30</v>
      </c>
      <c r="G91" s="18">
        <f>G92+G95</f>
        <v>20</v>
      </c>
    </row>
    <row r="92" spans="1:7" ht="48" customHeight="1">
      <c r="A92" s="13" t="s">
        <v>20</v>
      </c>
      <c r="B92" s="14">
        <v>4</v>
      </c>
      <c r="C92" s="15">
        <v>9</v>
      </c>
      <c r="D92" s="16" t="s">
        <v>82</v>
      </c>
      <c r="E92" s="23"/>
      <c r="F92" s="30">
        <f>F93</f>
        <v>10</v>
      </c>
      <c r="G92" s="30">
        <f>G93</f>
        <v>10</v>
      </c>
    </row>
    <row r="93" spans="1:7" ht="32.1" customHeight="1">
      <c r="A93" s="13" t="s">
        <v>249</v>
      </c>
      <c r="B93" s="14">
        <v>4</v>
      </c>
      <c r="C93" s="15">
        <v>9</v>
      </c>
      <c r="D93" s="16" t="s">
        <v>82</v>
      </c>
      <c r="E93" s="29">
        <v>200</v>
      </c>
      <c r="F93" s="30">
        <f>F94</f>
        <v>10</v>
      </c>
      <c r="G93" s="30">
        <f>G94</f>
        <v>10</v>
      </c>
    </row>
    <row r="94" spans="1:7" ht="32.1" customHeight="1">
      <c r="A94" s="25" t="s">
        <v>41</v>
      </c>
      <c r="B94" s="14">
        <v>4</v>
      </c>
      <c r="C94" s="15">
        <v>9</v>
      </c>
      <c r="D94" s="16" t="s">
        <v>82</v>
      </c>
      <c r="E94" s="29">
        <v>240</v>
      </c>
      <c r="F94" s="30">
        <v>10</v>
      </c>
      <c r="G94" s="30">
        <v>10</v>
      </c>
    </row>
    <row r="95" spans="1:7" ht="32.1" customHeight="1">
      <c r="A95" s="13" t="s">
        <v>14</v>
      </c>
      <c r="B95" s="14">
        <v>4</v>
      </c>
      <c r="C95" s="15">
        <v>9</v>
      </c>
      <c r="D95" s="16" t="s">
        <v>83</v>
      </c>
      <c r="E95" s="23"/>
      <c r="F95" s="30">
        <f>F96</f>
        <v>20</v>
      </c>
      <c r="G95" s="30">
        <f>G96</f>
        <v>10</v>
      </c>
    </row>
    <row r="96" spans="1:7" ht="32.1" customHeight="1">
      <c r="A96" s="13" t="s">
        <v>249</v>
      </c>
      <c r="B96" s="14">
        <v>4</v>
      </c>
      <c r="C96" s="15">
        <v>9</v>
      </c>
      <c r="D96" s="16" t="s">
        <v>83</v>
      </c>
      <c r="E96" s="29">
        <v>200</v>
      </c>
      <c r="F96" s="30">
        <f>F97</f>
        <v>20</v>
      </c>
      <c r="G96" s="30">
        <f>G97</f>
        <v>10</v>
      </c>
    </row>
    <row r="97" spans="1:7" ht="32.1" customHeight="1">
      <c r="A97" s="25" t="s">
        <v>41</v>
      </c>
      <c r="B97" s="14">
        <v>4</v>
      </c>
      <c r="C97" s="15">
        <v>9</v>
      </c>
      <c r="D97" s="16" t="s">
        <v>83</v>
      </c>
      <c r="E97" s="29">
        <v>240</v>
      </c>
      <c r="F97" s="30">
        <v>20</v>
      </c>
      <c r="G97" s="30">
        <v>10</v>
      </c>
    </row>
    <row r="98" spans="1:7" ht="15.95" customHeight="1">
      <c r="A98" s="52" t="s">
        <v>84</v>
      </c>
      <c r="B98" s="20">
        <v>4</v>
      </c>
      <c r="C98" s="21">
        <v>12</v>
      </c>
      <c r="D98" s="22" t="s">
        <v>30</v>
      </c>
      <c r="E98" s="23" t="s">
        <v>30</v>
      </c>
      <c r="F98" s="30">
        <f t="shared" ref="F98:G101" si="3">F99</f>
        <v>10</v>
      </c>
      <c r="G98" s="30">
        <f t="shared" si="3"/>
        <v>10</v>
      </c>
    </row>
    <row r="99" spans="1:7" ht="15.95" customHeight="1">
      <c r="A99" s="13" t="s">
        <v>32</v>
      </c>
      <c r="B99" s="26">
        <v>4</v>
      </c>
      <c r="C99" s="27">
        <v>12</v>
      </c>
      <c r="D99" s="44" t="s">
        <v>33</v>
      </c>
      <c r="E99" s="17"/>
      <c r="F99" s="30">
        <f t="shared" si="3"/>
        <v>10</v>
      </c>
      <c r="G99" s="30">
        <f t="shared" si="3"/>
        <v>10</v>
      </c>
    </row>
    <row r="100" spans="1:7" ht="32.1" customHeight="1">
      <c r="A100" s="25" t="s">
        <v>85</v>
      </c>
      <c r="B100" s="14">
        <v>4</v>
      </c>
      <c r="C100" s="15">
        <v>12</v>
      </c>
      <c r="D100" s="16" t="s">
        <v>86</v>
      </c>
      <c r="E100" s="17"/>
      <c r="F100" s="30">
        <f t="shared" si="3"/>
        <v>10</v>
      </c>
      <c r="G100" s="30">
        <f t="shared" si="3"/>
        <v>10</v>
      </c>
    </row>
    <row r="101" spans="1:7" ht="32.1" customHeight="1">
      <c r="A101" s="13" t="s">
        <v>249</v>
      </c>
      <c r="B101" s="26">
        <v>4</v>
      </c>
      <c r="C101" s="27">
        <v>12</v>
      </c>
      <c r="D101" s="16" t="s">
        <v>86</v>
      </c>
      <c r="E101" s="29">
        <v>200</v>
      </c>
      <c r="F101" s="30">
        <f t="shared" si="3"/>
        <v>10</v>
      </c>
      <c r="G101" s="30">
        <f t="shared" si="3"/>
        <v>10</v>
      </c>
    </row>
    <row r="102" spans="1:7" ht="32.1" customHeight="1">
      <c r="A102" s="25" t="s">
        <v>41</v>
      </c>
      <c r="B102" s="14">
        <v>4</v>
      </c>
      <c r="C102" s="15">
        <v>12</v>
      </c>
      <c r="D102" s="16" t="s">
        <v>86</v>
      </c>
      <c r="E102" s="29">
        <v>240</v>
      </c>
      <c r="F102" s="30">
        <v>10</v>
      </c>
      <c r="G102" s="30">
        <v>10</v>
      </c>
    </row>
    <row r="103" spans="1:7" ht="15.95" customHeight="1">
      <c r="A103" s="19" t="s">
        <v>87</v>
      </c>
      <c r="B103" s="20">
        <v>5</v>
      </c>
      <c r="C103" s="21" t="s">
        <v>30</v>
      </c>
      <c r="D103" s="22" t="s">
        <v>30</v>
      </c>
      <c r="E103" s="23" t="s">
        <v>30</v>
      </c>
      <c r="F103" s="30">
        <f>F104</f>
        <v>1020</v>
      </c>
      <c r="G103" s="30">
        <f>G104</f>
        <v>771.4</v>
      </c>
    </row>
    <row r="104" spans="1:7" ht="15.95" customHeight="1">
      <c r="A104" s="19" t="s">
        <v>91</v>
      </c>
      <c r="B104" s="7">
        <v>5</v>
      </c>
      <c r="C104" s="8">
        <v>3</v>
      </c>
      <c r="D104" s="9"/>
      <c r="E104" s="10"/>
      <c r="F104" s="11">
        <f>F105</f>
        <v>1020</v>
      </c>
      <c r="G104" s="11">
        <f>G105</f>
        <v>771.4</v>
      </c>
    </row>
    <row r="105" spans="1:7" ht="32.1" customHeight="1">
      <c r="A105" s="13" t="s">
        <v>11</v>
      </c>
      <c r="B105" s="14">
        <v>5</v>
      </c>
      <c r="C105" s="15">
        <v>3</v>
      </c>
      <c r="D105" s="16" t="s">
        <v>92</v>
      </c>
      <c r="E105" s="17" t="s">
        <v>30</v>
      </c>
      <c r="F105" s="18">
        <f>F106+F110+F114+F118</f>
        <v>1020</v>
      </c>
      <c r="G105" s="18">
        <f>G106+G110+G114+G118</f>
        <v>771.4</v>
      </c>
    </row>
    <row r="106" spans="1:7" ht="48" customHeight="1">
      <c r="A106" s="13" t="s">
        <v>10</v>
      </c>
      <c r="B106" s="14">
        <v>5</v>
      </c>
      <c r="C106" s="15">
        <v>3</v>
      </c>
      <c r="D106" s="16" t="s">
        <v>93</v>
      </c>
      <c r="E106" s="17"/>
      <c r="F106" s="18">
        <f t="shared" ref="F106:G108" si="4">F107</f>
        <v>750</v>
      </c>
      <c r="G106" s="18">
        <f t="shared" si="4"/>
        <v>650</v>
      </c>
    </row>
    <row r="107" spans="1:7" ht="48" customHeight="1">
      <c r="A107" s="13" t="s">
        <v>4</v>
      </c>
      <c r="B107" s="14">
        <v>5</v>
      </c>
      <c r="C107" s="15">
        <v>3</v>
      </c>
      <c r="D107" s="16" t="s">
        <v>94</v>
      </c>
      <c r="E107" s="17"/>
      <c r="F107" s="18">
        <f>F108</f>
        <v>750</v>
      </c>
      <c r="G107" s="18">
        <f t="shared" si="4"/>
        <v>650</v>
      </c>
    </row>
    <row r="108" spans="1:7" ht="32.1" customHeight="1">
      <c r="A108" s="13" t="s">
        <v>249</v>
      </c>
      <c r="B108" s="14">
        <v>5</v>
      </c>
      <c r="C108" s="15">
        <v>3</v>
      </c>
      <c r="D108" s="16" t="s">
        <v>94</v>
      </c>
      <c r="E108" s="17">
        <v>200</v>
      </c>
      <c r="F108" s="18">
        <f t="shared" si="4"/>
        <v>750</v>
      </c>
      <c r="G108" s="18">
        <f t="shared" si="4"/>
        <v>650</v>
      </c>
    </row>
    <row r="109" spans="1:7" ht="32.1" customHeight="1">
      <c r="A109" s="13" t="s">
        <v>41</v>
      </c>
      <c r="B109" s="14">
        <v>5</v>
      </c>
      <c r="C109" s="15">
        <v>3</v>
      </c>
      <c r="D109" s="16" t="s">
        <v>94</v>
      </c>
      <c r="E109" s="17">
        <v>240</v>
      </c>
      <c r="F109" s="18">
        <v>750</v>
      </c>
      <c r="G109" s="18">
        <v>650</v>
      </c>
    </row>
    <row r="110" spans="1:7" ht="48" customHeight="1">
      <c r="A110" s="13" t="s">
        <v>3</v>
      </c>
      <c r="B110" s="14">
        <v>5</v>
      </c>
      <c r="C110" s="15">
        <v>3</v>
      </c>
      <c r="D110" s="16" t="s">
        <v>95</v>
      </c>
      <c r="E110" s="17"/>
      <c r="F110" s="18">
        <f t="shared" ref="F110:G112" si="5">F111</f>
        <v>40</v>
      </c>
      <c r="G110" s="18">
        <f t="shared" si="5"/>
        <v>35</v>
      </c>
    </row>
    <row r="111" spans="1:7" ht="48" customHeight="1">
      <c r="A111" s="13" t="s">
        <v>2</v>
      </c>
      <c r="B111" s="14">
        <v>5</v>
      </c>
      <c r="C111" s="15">
        <v>3</v>
      </c>
      <c r="D111" s="16" t="s">
        <v>96</v>
      </c>
      <c r="E111" s="17"/>
      <c r="F111" s="18">
        <f t="shared" si="5"/>
        <v>40</v>
      </c>
      <c r="G111" s="18">
        <f t="shared" si="5"/>
        <v>35</v>
      </c>
    </row>
    <row r="112" spans="1:7" ht="32.1" customHeight="1">
      <c r="A112" s="13" t="s">
        <v>249</v>
      </c>
      <c r="B112" s="14">
        <v>5</v>
      </c>
      <c r="C112" s="15">
        <v>3</v>
      </c>
      <c r="D112" s="16" t="s">
        <v>96</v>
      </c>
      <c r="E112" s="17">
        <v>200</v>
      </c>
      <c r="F112" s="18">
        <f t="shared" si="5"/>
        <v>40</v>
      </c>
      <c r="G112" s="18">
        <f t="shared" si="5"/>
        <v>35</v>
      </c>
    </row>
    <row r="113" spans="1:7" ht="32.1" customHeight="1">
      <c r="A113" s="13" t="s">
        <v>41</v>
      </c>
      <c r="B113" s="14">
        <v>5</v>
      </c>
      <c r="C113" s="15">
        <v>3</v>
      </c>
      <c r="D113" s="16" t="s">
        <v>96</v>
      </c>
      <c r="E113" s="17">
        <v>240</v>
      </c>
      <c r="F113" s="18">
        <v>40</v>
      </c>
      <c r="G113" s="18">
        <v>35</v>
      </c>
    </row>
    <row r="114" spans="1:7" ht="48" customHeight="1">
      <c r="A114" s="13" t="s">
        <v>1</v>
      </c>
      <c r="B114" s="14">
        <v>5</v>
      </c>
      <c r="C114" s="15">
        <v>3</v>
      </c>
      <c r="D114" s="16" t="s">
        <v>97</v>
      </c>
      <c r="E114" s="17"/>
      <c r="F114" s="18">
        <f t="shared" ref="F114:G116" si="6">F115</f>
        <v>50</v>
      </c>
      <c r="G114" s="18">
        <f t="shared" si="6"/>
        <v>20</v>
      </c>
    </row>
    <row r="115" spans="1:7" ht="63.95" customHeight="1">
      <c r="A115" s="13" t="s">
        <v>0</v>
      </c>
      <c r="B115" s="14">
        <v>5</v>
      </c>
      <c r="C115" s="15">
        <v>3</v>
      </c>
      <c r="D115" s="16" t="s">
        <v>98</v>
      </c>
      <c r="E115" s="17"/>
      <c r="F115" s="18">
        <f t="shared" si="6"/>
        <v>50</v>
      </c>
      <c r="G115" s="18">
        <f t="shared" si="6"/>
        <v>20</v>
      </c>
    </row>
    <row r="116" spans="1:7" ht="32.1" customHeight="1">
      <c r="A116" s="13" t="s">
        <v>249</v>
      </c>
      <c r="B116" s="14">
        <v>5</v>
      </c>
      <c r="C116" s="15">
        <v>3</v>
      </c>
      <c r="D116" s="16" t="s">
        <v>98</v>
      </c>
      <c r="E116" s="17">
        <v>200</v>
      </c>
      <c r="F116" s="18">
        <f t="shared" si="6"/>
        <v>50</v>
      </c>
      <c r="G116" s="18">
        <f t="shared" si="6"/>
        <v>20</v>
      </c>
    </row>
    <row r="117" spans="1:7" ht="32.1" customHeight="1">
      <c r="A117" s="13" t="s">
        <v>41</v>
      </c>
      <c r="B117" s="14">
        <v>5</v>
      </c>
      <c r="C117" s="15">
        <v>3</v>
      </c>
      <c r="D117" s="16" t="s">
        <v>98</v>
      </c>
      <c r="E117" s="17">
        <v>240</v>
      </c>
      <c r="F117" s="18">
        <v>50</v>
      </c>
      <c r="G117" s="18">
        <v>20</v>
      </c>
    </row>
    <row r="118" spans="1:7" ht="48" customHeight="1">
      <c r="A118" s="13" t="s">
        <v>313</v>
      </c>
      <c r="B118" s="14">
        <v>5</v>
      </c>
      <c r="C118" s="15">
        <v>3</v>
      </c>
      <c r="D118" s="16" t="s">
        <v>99</v>
      </c>
      <c r="E118" s="17"/>
      <c r="F118" s="18">
        <f t="shared" ref="F118:G120" si="7">F119</f>
        <v>180</v>
      </c>
      <c r="G118" s="18">
        <f t="shared" si="7"/>
        <v>66.400000000000006</v>
      </c>
    </row>
    <row r="119" spans="1:7" ht="63.95" customHeight="1">
      <c r="A119" s="13" t="s">
        <v>312</v>
      </c>
      <c r="B119" s="14">
        <v>5</v>
      </c>
      <c r="C119" s="15">
        <v>3</v>
      </c>
      <c r="D119" s="16" t="s">
        <v>100</v>
      </c>
      <c r="E119" s="17"/>
      <c r="F119" s="18">
        <f t="shared" si="7"/>
        <v>180</v>
      </c>
      <c r="G119" s="18">
        <f>G120</f>
        <v>66.400000000000006</v>
      </c>
    </row>
    <row r="120" spans="1:7" ht="32.1" customHeight="1">
      <c r="A120" s="13" t="s">
        <v>249</v>
      </c>
      <c r="B120" s="14">
        <v>5</v>
      </c>
      <c r="C120" s="15">
        <v>3</v>
      </c>
      <c r="D120" s="16" t="s">
        <v>100</v>
      </c>
      <c r="E120" s="17">
        <v>200</v>
      </c>
      <c r="F120" s="18">
        <f t="shared" si="7"/>
        <v>180</v>
      </c>
      <c r="G120" s="18">
        <f t="shared" si="7"/>
        <v>66.400000000000006</v>
      </c>
    </row>
    <row r="121" spans="1:7" ht="32.1" customHeight="1">
      <c r="A121" s="13" t="s">
        <v>41</v>
      </c>
      <c r="B121" s="14">
        <v>5</v>
      </c>
      <c r="C121" s="15">
        <v>3</v>
      </c>
      <c r="D121" s="16" t="s">
        <v>100</v>
      </c>
      <c r="E121" s="17">
        <v>240</v>
      </c>
      <c r="F121" s="18">
        <v>180</v>
      </c>
      <c r="G121" s="18">
        <v>66.400000000000006</v>
      </c>
    </row>
    <row r="122" spans="1:7" ht="15.95" customHeight="1">
      <c r="A122" s="54" t="s">
        <v>101</v>
      </c>
      <c r="B122" s="55">
        <v>7</v>
      </c>
      <c r="C122" s="56">
        <v>7</v>
      </c>
      <c r="D122" s="16"/>
      <c r="E122" s="17"/>
      <c r="F122" s="18">
        <f>F123</f>
        <v>10</v>
      </c>
      <c r="G122" s="18">
        <f>G123</f>
        <v>10</v>
      </c>
    </row>
    <row r="123" spans="1:7" ht="48" customHeight="1">
      <c r="A123" s="13" t="s">
        <v>310</v>
      </c>
      <c r="B123" s="57">
        <v>7</v>
      </c>
      <c r="C123" s="58">
        <v>7</v>
      </c>
      <c r="D123" s="16" t="s">
        <v>102</v>
      </c>
      <c r="E123" s="29"/>
      <c r="F123" s="30">
        <f t="shared" ref="F123:G125" si="8">F124</f>
        <v>10</v>
      </c>
      <c r="G123" s="30">
        <f t="shared" si="8"/>
        <v>10</v>
      </c>
    </row>
    <row r="124" spans="1:7" ht="32.1" customHeight="1">
      <c r="A124" s="25" t="s">
        <v>311</v>
      </c>
      <c r="B124" s="57">
        <v>7</v>
      </c>
      <c r="C124" s="58">
        <v>7</v>
      </c>
      <c r="D124" s="28" t="s">
        <v>103</v>
      </c>
      <c r="E124" s="29"/>
      <c r="F124" s="30">
        <f t="shared" si="8"/>
        <v>10</v>
      </c>
      <c r="G124" s="30">
        <f t="shared" si="8"/>
        <v>10</v>
      </c>
    </row>
    <row r="125" spans="1:7" ht="32.1" customHeight="1">
      <c r="A125" s="13" t="s">
        <v>249</v>
      </c>
      <c r="B125" s="57">
        <v>7</v>
      </c>
      <c r="C125" s="58">
        <v>7</v>
      </c>
      <c r="D125" s="28" t="s">
        <v>103</v>
      </c>
      <c r="E125" s="17">
        <v>200</v>
      </c>
      <c r="F125" s="30">
        <f t="shared" si="8"/>
        <v>10</v>
      </c>
      <c r="G125" s="30">
        <f t="shared" si="8"/>
        <v>10</v>
      </c>
    </row>
    <row r="126" spans="1:7" ht="32.1" customHeight="1">
      <c r="A126" s="59" t="s">
        <v>41</v>
      </c>
      <c r="B126" s="57">
        <v>7</v>
      </c>
      <c r="C126" s="58">
        <v>7</v>
      </c>
      <c r="D126" s="28" t="s">
        <v>103</v>
      </c>
      <c r="E126" s="17">
        <v>240</v>
      </c>
      <c r="F126" s="30">
        <v>10</v>
      </c>
      <c r="G126" s="30">
        <v>10</v>
      </c>
    </row>
    <row r="127" spans="1:7" ht="15.95" customHeight="1">
      <c r="A127" s="60" t="s">
        <v>104</v>
      </c>
      <c r="B127" s="55">
        <v>8</v>
      </c>
      <c r="C127" s="56" t="s">
        <v>30</v>
      </c>
      <c r="D127" s="61" t="s">
        <v>30</v>
      </c>
      <c r="E127" s="62" t="s">
        <v>30</v>
      </c>
      <c r="F127" s="63">
        <f>F128</f>
        <v>1976.5</v>
      </c>
      <c r="G127" s="63">
        <f>G128</f>
        <v>1776.5</v>
      </c>
    </row>
    <row r="128" spans="1:7" ht="15.95" customHeight="1">
      <c r="A128" s="64" t="s">
        <v>105</v>
      </c>
      <c r="B128" s="65">
        <v>8</v>
      </c>
      <c r="C128" s="66">
        <v>1</v>
      </c>
      <c r="D128" s="67" t="s">
        <v>30</v>
      </c>
      <c r="E128" s="68" t="s">
        <v>30</v>
      </c>
      <c r="F128" s="69">
        <f>F129</f>
        <v>1976.5</v>
      </c>
      <c r="G128" s="69">
        <f>G129</f>
        <v>1776.5</v>
      </c>
    </row>
    <row r="129" spans="1:7" ht="32.1" customHeight="1">
      <c r="A129" s="46" t="s">
        <v>307</v>
      </c>
      <c r="B129" s="57">
        <v>8</v>
      </c>
      <c r="C129" s="58">
        <v>1</v>
      </c>
      <c r="D129" s="16" t="s">
        <v>106</v>
      </c>
      <c r="E129" s="70" t="s">
        <v>30</v>
      </c>
      <c r="F129" s="71">
        <f>F130+F133</f>
        <v>1976.5</v>
      </c>
      <c r="G129" s="71">
        <f>G130+G133</f>
        <v>1776.5</v>
      </c>
    </row>
    <row r="130" spans="1:7" ht="80.099999999999994" customHeight="1">
      <c r="A130" s="46" t="s">
        <v>309</v>
      </c>
      <c r="B130" s="57">
        <v>8</v>
      </c>
      <c r="C130" s="58">
        <v>1</v>
      </c>
      <c r="D130" s="16" t="s">
        <v>107</v>
      </c>
      <c r="E130" s="70"/>
      <c r="F130" s="71">
        <f>F131</f>
        <v>10</v>
      </c>
      <c r="G130" s="71">
        <f>G131</f>
        <v>10</v>
      </c>
    </row>
    <row r="131" spans="1:7" ht="32.1" customHeight="1">
      <c r="A131" s="13" t="s">
        <v>249</v>
      </c>
      <c r="B131" s="72">
        <v>8</v>
      </c>
      <c r="C131" s="73">
        <v>1</v>
      </c>
      <c r="D131" s="16" t="s">
        <v>107</v>
      </c>
      <c r="E131" s="74">
        <v>200</v>
      </c>
      <c r="F131" s="75">
        <f>F132</f>
        <v>10</v>
      </c>
      <c r="G131" s="75">
        <f>G132</f>
        <v>10</v>
      </c>
    </row>
    <row r="132" spans="1:7" ht="32.1" customHeight="1">
      <c r="A132" s="76" t="s">
        <v>41</v>
      </c>
      <c r="B132" s="77">
        <v>8</v>
      </c>
      <c r="C132" s="78">
        <v>1</v>
      </c>
      <c r="D132" s="16" t="s">
        <v>107</v>
      </c>
      <c r="E132" s="79">
        <v>240</v>
      </c>
      <c r="F132" s="80">
        <v>10</v>
      </c>
      <c r="G132" s="80">
        <v>10</v>
      </c>
    </row>
    <row r="133" spans="1:7" ht="48" customHeight="1">
      <c r="A133" s="46" t="s">
        <v>308</v>
      </c>
      <c r="B133" s="57">
        <v>8</v>
      </c>
      <c r="C133" s="58">
        <v>1</v>
      </c>
      <c r="D133" s="16" t="s">
        <v>108</v>
      </c>
      <c r="E133" s="70"/>
      <c r="F133" s="71">
        <f>F134+F136+F138</f>
        <v>1966.5</v>
      </c>
      <c r="G133" s="71">
        <f>G134+G136+G138</f>
        <v>1766.5</v>
      </c>
    </row>
    <row r="134" spans="1:7" ht="63.95" customHeight="1">
      <c r="A134" s="43" t="s">
        <v>36</v>
      </c>
      <c r="B134" s="57">
        <v>8</v>
      </c>
      <c r="C134" s="58">
        <v>1</v>
      </c>
      <c r="D134" s="16" t="s">
        <v>108</v>
      </c>
      <c r="E134" s="70">
        <v>100</v>
      </c>
      <c r="F134" s="71">
        <f>F135</f>
        <v>756.5</v>
      </c>
      <c r="G134" s="71">
        <f>G135</f>
        <v>756.5</v>
      </c>
    </row>
    <row r="135" spans="1:7" ht="15.75">
      <c r="A135" s="81" t="s">
        <v>109</v>
      </c>
      <c r="B135" s="57">
        <v>8</v>
      </c>
      <c r="C135" s="58">
        <v>1</v>
      </c>
      <c r="D135" s="16" t="s">
        <v>108</v>
      </c>
      <c r="E135" s="70">
        <v>110</v>
      </c>
      <c r="F135" s="71">
        <v>756.5</v>
      </c>
      <c r="G135" s="71">
        <v>756.5</v>
      </c>
    </row>
    <row r="136" spans="1:7" ht="32.1" customHeight="1">
      <c r="A136" s="13" t="s">
        <v>249</v>
      </c>
      <c r="B136" s="72">
        <v>8</v>
      </c>
      <c r="C136" s="73">
        <v>1</v>
      </c>
      <c r="D136" s="16" t="s">
        <v>108</v>
      </c>
      <c r="E136" s="74">
        <v>200</v>
      </c>
      <c r="F136" s="75">
        <f>F137</f>
        <v>1200</v>
      </c>
      <c r="G136" s="75">
        <f>G137</f>
        <v>1000</v>
      </c>
    </row>
    <row r="137" spans="1:7" ht="32.1" customHeight="1">
      <c r="A137" s="76" t="s">
        <v>41</v>
      </c>
      <c r="B137" s="77">
        <v>8</v>
      </c>
      <c r="C137" s="78">
        <v>1</v>
      </c>
      <c r="D137" s="16" t="s">
        <v>108</v>
      </c>
      <c r="E137" s="79">
        <v>240</v>
      </c>
      <c r="F137" s="80">
        <v>1200</v>
      </c>
      <c r="G137" s="80">
        <v>1000</v>
      </c>
    </row>
    <row r="138" spans="1:7" ht="15.95" customHeight="1">
      <c r="A138" s="43" t="s">
        <v>42</v>
      </c>
      <c r="B138" s="57">
        <v>8</v>
      </c>
      <c r="C138" s="58">
        <v>1</v>
      </c>
      <c r="D138" s="16" t="s">
        <v>108</v>
      </c>
      <c r="E138" s="70">
        <v>800</v>
      </c>
      <c r="F138" s="71">
        <f>F139</f>
        <v>10</v>
      </c>
      <c r="G138" s="71">
        <f>G139</f>
        <v>10</v>
      </c>
    </row>
    <row r="139" spans="1:7" ht="15.95" customHeight="1">
      <c r="A139" s="43" t="s">
        <v>43</v>
      </c>
      <c r="B139" s="57">
        <v>8</v>
      </c>
      <c r="C139" s="58">
        <v>1</v>
      </c>
      <c r="D139" s="16" t="s">
        <v>108</v>
      </c>
      <c r="E139" s="70">
        <v>850</v>
      </c>
      <c r="F139" s="71">
        <v>10</v>
      </c>
      <c r="G139" s="71">
        <v>10</v>
      </c>
    </row>
    <row r="140" spans="1:7" ht="15.95" customHeight="1">
      <c r="A140" s="19" t="s">
        <v>110</v>
      </c>
      <c r="B140" s="55">
        <v>10</v>
      </c>
      <c r="C140" s="73"/>
      <c r="D140" s="16"/>
      <c r="E140" s="74"/>
      <c r="F140" s="24">
        <f t="shared" ref="F140:G144" si="9">F141</f>
        <v>180</v>
      </c>
      <c r="G140" s="24">
        <f t="shared" si="9"/>
        <v>180</v>
      </c>
    </row>
    <row r="141" spans="1:7" ht="15.95" customHeight="1">
      <c r="A141" s="54" t="s">
        <v>111</v>
      </c>
      <c r="B141" s="55">
        <v>10</v>
      </c>
      <c r="C141" s="56">
        <v>1</v>
      </c>
      <c r="D141" s="61" t="s">
        <v>30</v>
      </c>
      <c r="E141" s="62" t="s">
        <v>30</v>
      </c>
      <c r="F141" s="63">
        <f t="shared" si="9"/>
        <v>180</v>
      </c>
      <c r="G141" s="63">
        <f t="shared" si="9"/>
        <v>180</v>
      </c>
    </row>
    <row r="142" spans="1:7" ht="15.95" customHeight="1">
      <c r="A142" s="82" t="s">
        <v>112</v>
      </c>
      <c r="B142" s="77">
        <v>10</v>
      </c>
      <c r="C142" s="78">
        <v>1</v>
      </c>
      <c r="D142" s="45" t="s">
        <v>33</v>
      </c>
      <c r="E142" s="79" t="s">
        <v>30</v>
      </c>
      <c r="F142" s="80">
        <f t="shared" si="9"/>
        <v>180</v>
      </c>
      <c r="G142" s="80">
        <f t="shared" si="9"/>
        <v>180</v>
      </c>
    </row>
    <row r="143" spans="1:7" ht="32.1" customHeight="1">
      <c r="A143" s="83" t="s">
        <v>113</v>
      </c>
      <c r="B143" s="57">
        <v>10</v>
      </c>
      <c r="C143" s="58">
        <v>1</v>
      </c>
      <c r="D143" s="16" t="s">
        <v>246</v>
      </c>
      <c r="E143" s="70" t="s">
        <v>30</v>
      </c>
      <c r="F143" s="71">
        <f t="shared" si="9"/>
        <v>180</v>
      </c>
      <c r="G143" s="71">
        <f t="shared" si="9"/>
        <v>180</v>
      </c>
    </row>
    <row r="144" spans="1:7" ht="15.95" customHeight="1">
      <c r="A144" s="59" t="s">
        <v>114</v>
      </c>
      <c r="B144" s="72">
        <v>10</v>
      </c>
      <c r="C144" s="73">
        <v>1</v>
      </c>
      <c r="D144" s="16" t="s">
        <v>246</v>
      </c>
      <c r="E144" s="74">
        <v>300</v>
      </c>
      <c r="F144" s="75">
        <f t="shared" si="9"/>
        <v>180</v>
      </c>
      <c r="G144" s="75">
        <f t="shared" si="9"/>
        <v>180</v>
      </c>
    </row>
    <row r="145" spans="1:7" ht="15.95" customHeight="1">
      <c r="A145" s="59" t="s">
        <v>115</v>
      </c>
      <c r="B145" s="72">
        <v>10</v>
      </c>
      <c r="C145" s="73">
        <v>1</v>
      </c>
      <c r="D145" s="44" t="s">
        <v>246</v>
      </c>
      <c r="E145" s="74">
        <v>310</v>
      </c>
      <c r="F145" s="75">
        <v>180</v>
      </c>
      <c r="G145" s="75">
        <v>180</v>
      </c>
    </row>
    <row r="146" spans="1:7" ht="15.95" customHeight="1">
      <c r="A146" s="60" t="s">
        <v>116</v>
      </c>
      <c r="B146" s="84">
        <v>11</v>
      </c>
      <c r="C146" s="85" t="s">
        <v>30</v>
      </c>
      <c r="D146" s="86" t="s">
        <v>30</v>
      </c>
      <c r="E146" s="87" t="s">
        <v>30</v>
      </c>
      <c r="F146" s="88">
        <f t="shared" ref="F146:G150" si="10">F147</f>
        <v>46</v>
      </c>
      <c r="G146" s="88">
        <f t="shared" si="10"/>
        <v>10</v>
      </c>
    </row>
    <row r="147" spans="1:7" ht="15.75">
      <c r="A147" s="90" t="s">
        <v>119</v>
      </c>
      <c r="B147" s="56">
        <v>11</v>
      </c>
      <c r="C147" s="56">
        <v>5</v>
      </c>
      <c r="D147" s="91" t="s">
        <v>30</v>
      </c>
      <c r="E147" s="62" t="s">
        <v>30</v>
      </c>
      <c r="F147" s="63">
        <f t="shared" si="10"/>
        <v>46</v>
      </c>
      <c r="G147" s="63">
        <f t="shared" si="10"/>
        <v>10</v>
      </c>
    </row>
    <row r="148" spans="1:7" ht="15.95" customHeight="1">
      <c r="A148" s="43" t="s">
        <v>32</v>
      </c>
      <c r="B148" s="27">
        <v>11</v>
      </c>
      <c r="C148" s="27">
        <v>5</v>
      </c>
      <c r="D148" s="44" t="s">
        <v>33</v>
      </c>
      <c r="E148" s="62"/>
      <c r="F148" s="63">
        <f t="shared" si="10"/>
        <v>46</v>
      </c>
      <c r="G148" s="63">
        <f t="shared" si="10"/>
        <v>10</v>
      </c>
    </row>
    <row r="149" spans="1:7" ht="18" customHeight="1">
      <c r="A149" s="13" t="s">
        <v>117</v>
      </c>
      <c r="B149" s="73">
        <v>11</v>
      </c>
      <c r="C149" s="73">
        <v>5</v>
      </c>
      <c r="D149" s="44" t="s">
        <v>118</v>
      </c>
      <c r="E149" s="74" t="s">
        <v>30</v>
      </c>
      <c r="F149" s="75">
        <f t="shared" si="10"/>
        <v>46</v>
      </c>
      <c r="G149" s="75">
        <f t="shared" si="10"/>
        <v>10</v>
      </c>
    </row>
    <row r="150" spans="1:7" ht="32.1" customHeight="1">
      <c r="A150" s="13" t="s">
        <v>249</v>
      </c>
      <c r="B150" s="57">
        <v>11</v>
      </c>
      <c r="C150" s="58">
        <v>5</v>
      </c>
      <c r="D150" s="44" t="s">
        <v>118</v>
      </c>
      <c r="E150" s="17">
        <v>200</v>
      </c>
      <c r="F150" s="18">
        <f t="shared" si="10"/>
        <v>46</v>
      </c>
      <c r="G150" s="18">
        <f t="shared" si="10"/>
        <v>10</v>
      </c>
    </row>
    <row r="151" spans="1:7" ht="32.1" customHeight="1">
      <c r="A151" s="25" t="s">
        <v>41</v>
      </c>
      <c r="B151" s="57">
        <v>11</v>
      </c>
      <c r="C151" s="58">
        <v>5</v>
      </c>
      <c r="D151" s="44" t="s">
        <v>118</v>
      </c>
      <c r="E151" s="29">
        <v>240</v>
      </c>
      <c r="F151" s="30">
        <v>46</v>
      </c>
      <c r="G151" s="30">
        <v>10</v>
      </c>
    </row>
    <row r="152" spans="1:7" ht="15.95" customHeight="1">
      <c r="A152" s="52" t="s">
        <v>120</v>
      </c>
      <c r="B152" s="56">
        <v>99</v>
      </c>
      <c r="C152" s="56"/>
      <c r="D152" s="91" t="s">
        <v>30</v>
      </c>
      <c r="E152" s="62" t="s">
        <v>30</v>
      </c>
      <c r="F152" s="63">
        <f t="shared" ref="F152:G156" si="11">F153</f>
        <v>190.4</v>
      </c>
      <c r="G152" s="63">
        <f t="shared" si="11"/>
        <v>357.4</v>
      </c>
    </row>
    <row r="153" spans="1:7" ht="15.95" customHeight="1">
      <c r="A153" s="43" t="s">
        <v>120</v>
      </c>
      <c r="B153" s="73">
        <v>99</v>
      </c>
      <c r="C153" s="73">
        <v>99</v>
      </c>
      <c r="D153" s="44"/>
      <c r="E153" s="29"/>
      <c r="F153" s="30">
        <f t="shared" si="11"/>
        <v>190.4</v>
      </c>
      <c r="G153" s="30">
        <f t="shared" si="11"/>
        <v>357.4</v>
      </c>
    </row>
    <row r="154" spans="1:7" ht="15.95" customHeight="1">
      <c r="A154" s="43" t="s">
        <v>32</v>
      </c>
      <c r="B154" s="73">
        <v>99</v>
      </c>
      <c r="C154" s="73">
        <v>99</v>
      </c>
      <c r="D154" s="44" t="s">
        <v>33</v>
      </c>
      <c r="E154" s="29"/>
      <c r="F154" s="30">
        <f t="shared" si="11"/>
        <v>190.4</v>
      </c>
      <c r="G154" s="30">
        <f t="shared" si="11"/>
        <v>357.4</v>
      </c>
    </row>
    <row r="155" spans="1:7" ht="15.95" customHeight="1">
      <c r="A155" s="43" t="s">
        <v>120</v>
      </c>
      <c r="B155" s="73">
        <v>99</v>
      </c>
      <c r="C155" s="73">
        <v>99</v>
      </c>
      <c r="D155" s="44" t="s">
        <v>121</v>
      </c>
      <c r="E155" s="29"/>
      <c r="F155" s="30">
        <f t="shared" si="11"/>
        <v>190.4</v>
      </c>
      <c r="G155" s="30">
        <f t="shared" si="11"/>
        <v>357.4</v>
      </c>
    </row>
    <row r="156" spans="1:7" ht="15.95" customHeight="1">
      <c r="A156" s="43" t="s">
        <v>120</v>
      </c>
      <c r="B156" s="73">
        <v>99</v>
      </c>
      <c r="C156" s="73">
        <v>99</v>
      </c>
      <c r="D156" s="44" t="s">
        <v>121</v>
      </c>
      <c r="E156" s="29">
        <v>900</v>
      </c>
      <c r="F156" s="30">
        <f t="shared" si="11"/>
        <v>190.4</v>
      </c>
      <c r="G156" s="30">
        <f t="shared" si="11"/>
        <v>357.4</v>
      </c>
    </row>
    <row r="157" spans="1:7" ht="15.95" customHeight="1">
      <c r="A157" s="43" t="s">
        <v>120</v>
      </c>
      <c r="B157" s="73">
        <v>99</v>
      </c>
      <c r="C157" s="73">
        <v>99</v>
      </c>
      <c r="D157" s="44" t="s">
        <v>121</v>
      </c>
      <c r="E157" s="29">
        <v>990</v>
      </c>
      <c r="F157" s="30">
        <v>190.4</v>
      </c>
      <c r="G157" s="30">
        <v>357.4</v>
      </c>
    </row>
    <row r="158" spans="1:7" ht="15.75">
      <c r="A158" s="92" t="s">
        <v>122</v>
      </c>
      <c r="B158" s="93"/>
      <c r="C158" s="93"/>
      <c r="D158" s="94"/>
      <c r="E158" s="95"/>
      <c r="F158" s="63">
        <f>F20+F62+F69+F81+F103+F122+F127+F140+F146+F152</f>
        <v>7692.8</v>
      </c>
      <c r="G158" s="63">
        <f>G20+G62+G69+G81+G103+G122+G127+G140+G146+G152</f>
        <v>7227.2999999999993</v>
      </c>
    </row>
    <row r="159" spans="1:7" ht="15.75">
      <c r="A159" s="96"/>
      <c r="B159" s="97"/>
      <c r="C159" s="97"/>
      <c r="D159" s="34"/>
      <c r="E159" s="98"/>
      <c r="F159" s="99"/>
      <c r="G159" s="100"/>
    </row>
    <row r="160" spans="1:7" ht="12" customHeight="1">
      <c r="A160" s="101"/>
      <c r="B160" s="102"/>
      <c r="C160" s="102"/>
      <c r="D160" s="103"/>
      <c r="E160" s="104"/>
      <c r="F160" s="105"/>
      <c r="G160" s="100"/>
    </row>
    <row r="161" spans="1:7" ht="12.75" customHeight="1">
      <c r="A161" s="96"/>
      <c r="B161" s="102"/>
      <c r="C161" s="102"/>
      <c r="D161" s="106"/>
      <c r="E161" s="104"/>
      <c r="F161" s="105"/>
      <c r="G161" s="100"/>
    </row>
    <row r="162" spans="1:7" ht="12.75" customHeight="1">
      <c r="A162" s="96"/>
      <c r="B162" s="107"/>
      <c r="C162" s="107"/>
      <c r="D162" s="106"/>
      <c r="E162" s="104"/>
      <c r="F162" s="105"/>
      <c r="G162" s="100"/>
    </row>
    <row r="163" spans="1:7" ht="12.75" customHeight="1">
      <c r="A163" s="96"/>
      <c r="B163" s="108"/>
      <c r="C163" s="108"/>
      <c r="D163" s="105"/>
      <c r="E163" s="108"/>
      <c r="F163" s="108"/>
      <c r="G163" s="100"/>
    </row>
    <row r="164" spans="1:7" ht="14.25" customHeight="1">
      <c r="A164" s="96"/>
      <c r="B164" s="107"/>
      <c r="C164" s="107"/>
      <c r="D164" s="108"/>
      <c r="E164" s="104"/>
      <c r="F164" s="105"/>
      <c r="G164" s="100"/>
    </row>
    <row r="165" spans="1:7" ht="15.75">
      <c r="A165" s="97"/>
      <c r="B165" s="109"/>
      <c r="C165" s="109"/>
      <c r="D165" s="105"/>
      <c r="E165" s="109"/>
      <c r="F165" s="109"/>
    </row>
    <row r="166" spans="1:7" ht="15.75">
      <c r="A166" s="110"/>
    </row>
    <row r="167" spans="1:7" ht="15.75">
      <c r="A167" s="110"/>
    </row>
    <row r="168" spans="1:7" ht="15">
      <c r="A168" s="111"/>
    </row>
    <row r="169" spans="1:7" ht="15">
      <c r="A169" s="112"/>
    </row>
    <row r="170" spans="1:7" ht="15">
      <c r="A170" s="111"/>
    </row>
  </sheetData>
  <autoFilter ref="A14:G158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13">
    <mergeCell ref="E12:G12"/>
    <mergeCell ref="E11:G11"/>
    <mergeCell ref="E1:F1"/>
    <mergeCell ref="D2:F4"/>
    <mergeCell ref="D5:F5"/>
    <mergeCell ref="A7:F9"/>
    <mergeCell ref="A14:G16"/>
    <mergeCell ref="A18:A19"/>
    <mergeCell ref="B18:B19"/>
    <mergeCell ref="C18:C19"/>
    <mergeCell ref="D18:D19"/>
    <mergeCell ref="E18:E19"/>
    <mergeCell ref="F18:G18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9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showGridLines="0" view="pageBreakPreview" topLeftCell="A25" zoomScale="80" zoomScaleSheetLayoutView="80" workbookViewId="0">
      <selection activeCell="B26" sqref="B26"/>
    </sheetView>
  </sheetViews>
  <sheetFormatPr defaultRowHeight="12.75"/>
  <cols>
    <col min="1" max="1" width="66.42578125" style="5" customWidth="1"/>
    <col min="2" max="2" width="16" style="126" customWidth="1"/>
    <col min="3" max="3" width="6.42578125" style="5" customWidth="1"/>
    <col min="4" max="5" width="5" style="5" customWidth="1"/>
    <col min="6" max="6" width="13.85546875" style="5" customWidth="1"/>
    <col min="7" max="16384" width="9.140625" style="5"/>
  </cols>
  <sheetData>
    <row r="1" spans="1:6">
      <c r="A1" s="114"/>
      <c r="B1" s="128"/>
      <c r="C1" s="114"/>
      <c r="D1" s="114"/>
      <c r="E1" s="220" t="s">
        <v>131</v>
      </c>
      <c r="F1" s="220"/>
    </row>
    <row r="2" spans="1:6">
      <c r="A2" s="114"/>
      <c r="B2" s="128"/>
      <c r="C2" s="114"/>
      <c r="D2" s="221" t="s">
        <v>292</v>
      </c>
      <c r="E2" s="219"/>
      <c r="F2" s="219"/>
    </row>
    <row r="3" spans="1:6">
      <c r="A3" s="114"/>
      <c r="B3" s="128"/>
      <c r="C3" s="114"/>
      <c r="D3" s="219"/>
      <c r="E3" s="219"/>
      <c r="F3" s="219"/>
    </row>
    <row r="4" spans="1:6">
      <c r="A4" s="114"/>
      <c r="B4" s="128"/>
      <c r="C4" s="114"/>
      <c r="D4" s="219"/>
      <c r="E4" s="219"/>
      <c r="F4" s="219"/>
    </row>
    <row r="5" spans="1:6">
      <c r="A5" s="114"/>
      <c r="B5" s="128"/>
      <c r="C5" s="114"/>
      <c r="D5" s="222" t="s">
        <v>250</v>
      </c>
      <c r="E5" s="220"/>
      <c r="F5" s="220"/>
    </row>
    <row r="6" spans="1:6">
      <c r="A6" s="114"/>
      <c r="B6" s="128"/>
      <c r="C6" s="114"/>
      <c r="D6" s="114"/>
      <c r="E6" s="114"/>
      <c r="F6" s="114"/>
    </row>
    <row r="7" spans="1:6">
      <c r="A7" s="223" t="s">
        <v>254</v>
      </c>
      <c r="B7" s="223"/>
      <c r="C7" s="223"/>
      <c r="D7" s="223"/>
      <c r="E7" s="223"/>
      <c r="F7" s="223"/>
    </row>
    <row r="8" spans="1:6">
      <c r="A8" s="223"/>
      <c r="B8" s="223"/>
      <c r="C8" s="223"/>
      <c r="D8" s="223"/>
      <c r="E8" s="223"/>
      <c r="F8" s="223"/>
    </row>
    <row r="9" spans="1:6" ht="44.25" customHeight="1">
      <c r="A9" s="223"/>
      <c r="B9" s="223"/>
      <c r="C9" s="223"/>
      <c r="D9" s="223"/>
      <c r="E9" s="223"/>
      <c r="F9" s="223"/>
    </row>
    <row r="10" spans="1:6">
      <c r="A10" s="113"/>
      <c r="B10" s="113"/>
      <c r="C10" s="113"/>
      <c r="D10" s="113"/>
      <c r="E10" s="113"/>
      <c r="F10" s="113"/>
    </row>
    <row r="11" spans="1:6">
      <c r="A11" s="113"/>
      <c r="B11" s="113"/>
      <c r="C11" s="113"/>
      <c r="D11" s="113"/>
      <c r="E11" s="219" t="s">
        <v>129</v>
      </c>
      <c r="F11" s="219"/>
    </row>
    <row r="12" spans="1:6">
      <c r="A12" s="114"/>
      <c r="B12" s="128"/>
      <c r="C12" s="114"/>
      <c r="D12" s="114"/>
      <c r="E12" s="114"/>
      <c r="F12" s="114"/>
    </row>
    <row r="13" spans="1:6" ht="13.15" customHeight="1">
      <c r="A13" s="223" t="s">
        <v>255</v>
      </c>
      <c r="B13" s="223"/>
      <c r="C13" s="223"/>
      <c r="D13" s="223"/>
      <c r="E13" s="223"/>
      <c r="F13" s="223"/>
    </row>
    <row r="14" spans="1:6" ht="41.25" customHeight="1">
      <c r="A14" s="223"/>
      <c r="B14" s="223"/>
      <c r="C14" s="223"/>
      <c r="D14" s="223"/>
      <c r="E14" s="223"/>
      <c r="F14" s="223"/>
    </row>
    <row r="15" spans="1:6">
      <c r="A15" s="127"/>
      <c r="B15" s="113"/>
      <c r="C15" s="127"/>
      <c r="D15" s="127"/>
      <c r="E15" s="127"/>
      <c r="F15" s="127"/>
    </row>
    <row r="16" spans="1:6">
      <c r="A16" s="127"/>
      <c r="B16" s="113"/>
      <c r="C16" s="127"/>
      <c r="D16" s="127"/>
      <c r="E16" s="127"/>
      <c r="F16" s="116" t="s">
        <v>135</v>
      </c>
    </row>
    <row r="17" spans="1:7">
      <c r="A17" s="133" t="s">
        <v>23</v>
      </c>
      <c r="B17" s="133" t="s">
        <v>26</v>
      </c>
      <c r="C17" s="133" t="s">
        <v>27</v>
      </c>
      <c r="D17" s="133" t="s">
        <v>24</v>
      </c>
      <c r="E17" s="133" t="s">
        <v>25</v>
      </c>
      <c r="F17" s="133" t="s">
        <v>28</v>
      </c>
    </row>
    <row r="18" spans="1:7" s="122" customFormat="1" ht="32.1" customHeight="1">
      <c r="A18" s="213" t="s">
        <v>19</v>
      </c>
      <c r="B18" s="22" t="s">
        <v>77</v>
      </c>
      <c r="C18" s="23"/>
      <c r="D18" s="20"/>
      <c r="E18" s="21"/>
      <c r="F18" s="24">
        <f>F19+F26</f>
        <v>625</v>
      </c>
      <c r="G18" s="121"/>
    </row>
    <row r="19" spans="1:7" s="122" customFormat="1" ht="48" customHeight="1">
      <c r="A19" s="213" t="s">
        <v>18</v>
      </c>
      <c r="B19" s="22" t="s">
        <v>78</v>
      </c>
      <c r="C19" s="23"/>
      <c r="D19" s="20"/>
      <c r="E19" s="21"/>
      <c r="F19" s="24">
        <f>F20+F23</f>
        <v>610</v>
      </c>
      <c r="G19" s="121"/>
    </row>
    <row r="20" spans="1:7" s="122" customFormat="1" ht="48" customHeight="1">
      <c r="A20" s="213" t="s">
        <v>17</v>
      </c>
      <c r="B20" s="22" t="s">
        <v>79</v>
      </c>
      <c r="C20" s="23"/>
      <c r="D20" s="20"/>
      <c r="E20" s="21"/>
      <c r="F20" s="24">
        <f>F21</f>
        <v>10</v>
      </c>
      <c r="G20" s="121"/>
    </row>
    <row r="21" spans="1:7" ht="32.1" customHeight="1">
      <c r="A21" s="214" t="s">
        <v>249</v>
      </c>
      <c r="B21" s="28" t="s">
        <v>79</v>
      </c>
      <c r="C21" s="29">
        <v>200</v>
      </c>
      <c r="D21" s="26"/>
      <c r="E21" s="27"/>
      <c r="F21" s="30">
        <f>F22</f>
        <v>10</v>
      </c>
      <c r="G21" s="12"/>
    </row>
    <row r="22" spans="1:7" ht="32.1" customHeight="1">
      <c r="A22" s="214" t="s">
        <v>41</v>
      </c>
      <c r="B22" s="16" t="s">
        <v>79</v>
      </c>
      <c r="C22" s="17">
        <v>240</v>
      </c>
      <c r="D22" s="14">
        <v>4</v>
      </c>
      <c r="E22" s="15">
        <v>9</v>
      </c>
      <c r="F22" s="18">
        <v>10</v>
      </c>
      <c r="G22" s="12"/>
    </row>
    <row r="23" spans="1:7" s="122" customFormat="1" ht="48" customHeight="1">
      <c r="A23" s="213" t="s">
        <v>16</v>
      </c>
      <c r="B23" s="9" t="s">
        <v>80</v>
      </c>
      <c r="C23" s="23"/>
      <c r="D23" s="7"/>
      <c r="E23" s="8"/>
      <c r="F23" s="11">
        <f>F24</f>
        <v>600</v>
      </c>
      <c r="G23" s="121"/>
    </row>
    <row r="24" spans="1:7" ht="32.1" customHeight="1">
      <c r="A24" s="214" t="s">
        <v>249</v>
      </c>
      <c r="B24" s="16" t="s">
        <v>80</v>
      </c>
      <c r="C24" s="17">
        <v>200</v>
      </c>
      <c r="D24" s="14"/>
      <c r="E24" s="15"/>
      <c r="F24" s="18">
        <f>F25</f>
        <v>600</v>
      </c>
      <c r="G24" s="12"/>
    </row>
    <row r="25" spans="1:7" ht="32.1" customHeight="1">
      <c r="A25" s="214" t="s">
        <v>41</v>
      </c>
      <c r="B25" s="16" t="s">
        <v>80</v>
      </c>
      <c r="C25" s="17">
        <v>240</v>
      </c>
      <c r="D25" s="14">
        <v>4</v>
      </c>
      <c r="E25" s="15">
        <v>9</v>
      </c>
      <c r="F25" s="18">
        <v>600</v>
      </c>
      <c r="G25" s="12"/>
    </row>
    <row r="26" spans="1:7" s="122" customFormat="1" ht="48" customHeight="1">
      <c r="A26" s="213" t="s">
        <v>15</v>
      </c>
      <c r="B26" s="9" t="s">
        <v>81</v>
      </c>
      <c r="C26" s="10"/>
      <c r="D26" s="7"/>
      <c r="E26" s="8"/>
      <c r="F26" s="11">
        <f>F27</f>
        <v>15</v>
      </c>
      <c r="G26" s="121"/>
    </row>
    <row r="27" spans="1:7" s="122" customFormat="1" ht="48" customHeight="1">
      <c r="A27" s="213" t="s">
        <v>14</v>
      </c>
      <c r="B27" s="123" t="s">
        <v>83</v>
      </c>
      <c r="C27" s="10"/>
      <c r="D27" s="7"/>
      <c r="E27" s="8"/>
      <c r="F27" s="11">
        <f>F28</f>
        <v>15</v>
      </c>
      <c r="G27" s="121"/>
    </row>
    <row r="28" spans="1:7" ht="32.1" customHeight="1">
      <c r="A28" s="214" t="s">
        <v>249</v>
      </c>
      <c r="B28" s="34" t="s">
        <v>83</v>
      </c>
      <c r="C28" s="29">
        <v>200</v>
      </c>
      <c r="D28" s="26"/>
      <c r="E28" s="27"/>
      <c r="F28" s="30">
        <f>F29</f>
        <v>15</v>
      </c>
      <c r="G28" s="12"/>
    </row>
    <row r="29" spans="1:7" ht="32.1" customHeight="1">
      <c r="A29" s="214" t="s">
        <v>41</v>
      </c>
      <c r="B29" s="117" t="s">
        <v>83</v>
      </c>
      <c r="C29" s="29">
        <v>240</v>
      </c>
      <c r="D29" s="26">
        <v>4</v>
      </c>
      <c r="E29" s="27">
        <v>9</v>
      </c>
      <c r="F29" s="30">
        <v>15</v>
      </c>
      <c r="G29" s="12"/>
    </row>
    <row r="30" spans="1:7" s="122" customFormat="1" ht="48" customHeight="1">
      <c r="A30" s="213" t="s">
        <v>13</v>
      </c>
      <c r="B30" s="9" t="s">
        <v>89</v>
      </c>
      <c r="C30" s="10"/>
      <c r="D30" s="7"/>
      <c r="E30" s="8"/>
      <c r="F30" s="11">
        <f>F31</f>
        <v>1177.9000000000001</v>
      </c>
      <c r="G30" s="121"/>
    </row>
    <row r="31" spans="1:7" s="122" customFormat="1" ht="63.95" customHeight="1">
      <c r="A31" s="213" t="s">
        <v>12</v>
      </c>
      <c r="B31" s="9" t="s">
        <v>90</v>
      </c>
      <c r="C31" s="10"/>
      <c r="D31" s="7"/>
      <c r="E31" s="8"/>
      <c r="F31" s="11">
        <f>F32</f>
        <v>1177.9000000000001</v>
      </c>
      <c r="G31" s="121"/>
    </row>
    <row r="32" spans="1:7" ht="32.1" customHeight="1">
      <c r="A32" s="214" t="s">
        <v>74</v>
      </c>
      <c r="B32" s="16" t="s">
        <v>90</v>
      </c>
      <c r="C32" s="17">
        <v>400</v>
      </c>
      <c r="D32" s="14"/>
      <c r="E32" s="15"/>
      <c r="F32" s="18">
        <f>F33</f>
        <v>1177.9000000000001</v>
      </c>
      <c r="G32" s="12"/>
    </row>
    <row r="33" spans="1:7" ht="15.95" customHeight="1">
      <c r="A33" s="214" t="s">
        <v>75</v>
      </c>
      <c r="B33" s="16" t="s">
        <v>90</v>
      </c>
      <c r="C33" s="29">
        <v>410</v>
      </c>
      <c r="D33" s="26">
        <v>5</v>
      </c>
      <c r="E33" s="27">
        <v>2</v>
      </c>
      <c r="F33" s="18">
        <v>1177.9000000000001</v>
      </c>
      <c r="G33" s="12"/>
    </row>
    <row r="34" spans="1:7" s="122" customFormat="1" ht="32.1" customHeight="1">
      <c r="A34" s="213" t="s">
        <v>11</v>
      </c>
      <c r="B34" s="9" t="s">
        <v>92</v>
      </c>
      <c r="C34" s="23" t="s">
        <v>30</v>
      </c>
      <c r="D34" s="20"/>
      <c r="E34" s="21"/>
      <c r="F34" s="24">
        <f>F35+F39+F43+F47</f>
        <v>661.5</v>
      </c>
      <c r="G34" s="121"/>
    </row>
    <row r="35" spans="1:7" s="122" customFormat="1" ht="48" customHeight="1">
      <c r="A35" s="213" t="s">
        <v>10</v>
      </c>
      <c r="B35" s="9" t="s">
        <v>93</v>
      </c>
      <c r="C35" s="41"/>
      <c r="D35" s="7"/>
      <c r="E35" s="8"/>
      <c r="F35" s="24">
        <f>F36</f>
        <v>600</v>
      </c>
      <c r="G35" s="121"/>
    </row>
    <row r="36" spans="1:7" s="122" customFormat="1" ht="48" customHeight="1">
      <c r="A36" s="213" t="s">
        <v>4</v>
      </c>
      <c r="B36" s="9" t="s">
        <v>94</v>
      </c>
      <c r="C36" s="23"/>
      <c r="D36" s="20"/>
      <c r="E36" s="21"/>
      <c r="F36" s="24">
        <f>F37</f>
        <v>600</v>
      </c>
      <c r="G36" s="121"/>
    </row>
    <row r="37" spans="1:7" ht="32.1" customHeight="1">
      <c r="A37" s="214" t="s">
        <v>249</v>
      </c>
      <c r="B37" s="16" t="s">
        <v>94</v>
      </c>
      <c r="C37" s="17">
        <v>200</v>
      </c>
      <c r="D37" s="14"/>
      <c r="E37" s="15"/>
      <c r="F37" s="18">
        <f>F38</f>
        <v>600</v>
      </c>
      <c r="G37" s="12"/>
    </row>
    <row r="38" spans="1:7" ht="32.1" customHeight="1">
      <c r="A38" s="214" t="s">
        <v>41</v>
      </c>
      <c r="B38" s="16" t="s">
        <v>94</v>
      </c>
      <c r="C38" s="17">
        <v>240</v>
      </c>
      <c r="D38" s="26">
        <v>5</v>
      </c>
      <c r="E38" s="27">
        <v>3</v>
      </c>
      <c r="F38" s="18">
        <v>600</v>
      </c>
      <c r="G38" s="12"/>
    </row>
    <row r="39" spans="1:7" s="122" customFormat="1" ht="48" customHeight="1">
      <c r="A39" s="213" t="s">
        <v>3</v>
      </c>
      <c r="B39" s="9" t="s">
        <v>95</v>
      </c>
      <c r="C39" s="23"/>
      <c r="D39" s="7"/>
      <c r="E39" s="8"/>
      <c r="F39" s="24">
        <f>F40</f>
        <v>5</v>
      </c>
      <c r="G39" s="121"/>
    </row>
    <row r="40" spans="1:7" s="122" customFormat="1" ht="48" customHeight="1">
      <c r="A40" s="213" t="s">
        <v>2</v>
      </c>
      <c r="B40" s="9" t="s">
        <v>96</v>
      </c>
      <c r="C40" s="41"/>
      <c r="D40" s="7"/>
      <c r="E40" s="8"/>
      <c r="F40" s="24">
        <f>F41</f>
        <v>5</v>
      </c>
      <c r="G40" s="121"/>
    </row>
    <row r="41" spans="1:7" ht="32.1" customHeight="1">
      <c r="A41" s="214" t="s">
        <v>249</v>
      </c>
      <c r="B41" s="16" t="s">
        <v>96</v>
      </c>
      <c r="C41" s="29">
        <v>200</v>
      </c>
      <c r="D41" s="14"/>
      <c r="E41" s="15"/>
      <c r="F41" s="30">
        <f>F42</f>
        <v>5</v>
      </c>
      <c r="G41" s="12"/>
    </row>
    <row r="42" spans="1:7" ht="32.1" customHeight="1">
      <c r="A42" s="214" t="s">
        <v>41</v>
      </c>
      <c r="B42" s="16" t="s">
        <v>96</v>
      </c>
      <c r="C42" s="17">
        <v>240</v>
      </c>
      <c r="D42" s="14">
        <v>5</v>
      </c>
      <c r="E42" s="15">
        <v>3</v>
      </c>
      <c r="F42" s="30">
        <v>5</v>
      </c>
      <c r="G42" s="12"/>
    </row>
    <row r="43" spans="1:7" s="122" customFormat="1" ht="48" customHeight="1">
      <c r="A43" s="213" t="s">
        <v>1</v>
      </c>
      <c r="B43" s="9" t="s">
        <v>97</v>
      </c>
      <c r="C43" s="23"/>
      <c r="D43" s="7"/>
      <c r="E43" s="8"/>
      <c r="F43" s="24">
        <f>F44</f>
        <v>20</v>
      </c>
      <c r="G43" s="121"/>
    </row>
    <row r="44" spans="1:7" s="122" customFormat="1" ht="63.95" customHeight="1">
      <c r="A44" s="213" t="s">
        <v>0</v>
      </c>
      <c r="B44" s="9" t="s">
        <v>98</v>
      </c>
      <c r="C44" s="23"/>
      <c r="D44" s="7"/>
      <c r="E44" s="8"/>
      <c r="F44" s="24">
        <f>F45</f>
        <v>20</v>
      </c>
      <c r="G44" s="121"/>
    </row>
    <row r="45" spans="1:7" ht="32.1" customHeight="1">
      <c r="A45" s="214" t="s">
        <v>249</v>
      </c>
      <c r="B45" s="16" t="s">
        <v>98</v>
      </c>
      <c r="C45" s="35">
        <v>200</v>
      </c>
      <c r="D45" s="14"/>
      <c r="E45" s="15"/>
      <c r="F45" s="30">
        <f>F46</f>
        <v>20</v>
      </c>
      <c r="G45" s="12"/>
    </row>
    <row r="46" spans="1:7" ht="32.1" customHeight="1">
      <c r="A46" s="214" t="s">
        <v>41</v>
      </c>
      <c r="B46" s="16" t="s">
        <v>98</v>
      </c>
      <c r="C46" s="29">
        <v>240</v>
      </c>
      <c r="D46" s="14">
        <v>5</v>
      </c>
      <c r="E46" s="15">
        <v>3</v>
      </c>
      <c r="F46" s="30">
        <v>20</v>
      </c>
      <c r="G46" s="12"/>
    </row>
    <row r="47" spans="1:7" s="122" customFormat="1" ht="63.95" customHeight="1">
      <c r="A47" s="213" t="s">
        <v>5</v>
      </c>
      <c r="B47" s="9" t="s">
        <v>99</v>
      </c>
      <c r="C47" s="23"/>
      <c r="D47" s="7"/>
      <c r="E47" s="8"/>
      <c r="F47" s="24">
        <f>F48</f>
        <v>36.5</v>
      </c>
      <c r="G47" s="121"/>
    </row>
    <row r="48" spans="1:7" s="122" customFormat="1" ht="63.95" customHeight="1">
      <c r="A48" s="213" t="s">
        <v>312</v>
      </c>
      <c r="B48" s="9" t="s">
        <v>100</v>
      </c>
      <c r="C48" s="23"/>
      <c r="D48" s="7"/>
      <c r="E48" s="8"/>
      <c r="F48" s="24">
        <f>F49</f>
        <v>36.5</v>
      </c>
      <c r="G48" s="121"/>
    </row>
    <row r="49" spans="1:7" ht="32.1" customHeight="1">
      <c r="A49" s="214" t="s">
        <v>249</v>
      </c>
      <c r="B49" s="16" t="s">
        <v>100</v>
      </c>
      <c r="C49" s="29">
        <v>200</v>
      </c>
      <c r="D49" s="14"/>
      <c r="E49" s="15"/>
      <c r="F49" s="30">
        <f>F50</f>
        <v>36.5</v>
      </c>
      <c r="G49" s="12"/>
    </row>
    <row r="50" spans="1:7" ht="32.1" customHeight="1">
      <c r="A50" s="214" t="s">
        <v>41</v>
      </c>
      <c r="B50" s="16" t="s">
        <v>100</v>
      </c>
      <c r="C50" s="29">
        <v>240</v>
      </c>
      <c r="D50" s="14">
        <v>5</v>
      </c>
      <c r="E50" s="15">
        <v>3</v>
      </c>
      <c r="F50" s="30">
        <v>36.5</v>
      </c>
      <c r="G50" s="12"/>
    </row>
    <row r="51" spans="1:7" s="122" customFormat="1" ht="32.1" customHeight="1">
      <c r="A51" s="215" t="s">
        <v>307</v>
      </c>
      <c r="B51" s="9" t="s">
        <v>106</v>
      </c>
      <c r="C51" s="10" t="s">
        <v>30</v>
      </c>
      <c r="D51" s="7"/>
      <c r="E51" s="8"/>
      <c r="F51" s="24">
        <f>F52+F55</f>
        <v>1676.5</v>
      </c>
      <c r="G51" s="121"/>
    </row>
    <row r="52" spans="1:7" s="122" customFormat="1" ht="80.099999999999994" customHeight="1">
      <c r="A52" s="215" t="s">
        <v>309</v>
      </c>
      <c r="B52" s="9" t="s">
        <v>107</v>
      </c>
      <c r="C52" s="23"/>
      <c r="D52" s="7"/>
      <c r="E52" s="8"/>
      <c r="F52" s="24">
        <f>F53</f>
        <v>10</v>
      </c>
      <c r="G52" s="121"/>
    </row>
    <row r="53" spans="1:7" ht="32.1" customHeight="1">
      <c r="A53" s="214" t="s">
        <v>249</v>
      </c>
      <c r="B53" s="16" t="s">
        <v>107</v>
      </c>
      <c r="C53" s="79">
        <v>200</v>
      </c>
      <c r="D53" s="57"/>
      <c r="E53" s="58"/>
      <c r="F53" s="75">
        <f>F54</f>
        <v>10</v>
      </c>
      <c r="G53" s="12"/>
    </row>
    <row r="54" spans="1:7" ht="32.1" customHeight="1">
      <c r="A54" s="216" t="s">
        <v>41</v>
      </c>
      <c r="B54" s="16" t="s">
        <v>107</v>
      </c>
      <c r="C54" s="74">
        <v>240</v>
      </c>
      <c r="D54" s="57">
        <v>8</v>
      </c>
      <c r="E54" s="58">
        <v>1</v>
      </c>
      <c r="F54" s="75">
        <v>10</v>
      </c>
      <c r="G54" s="12"/>
    </row>
    <row r="55" spans="1:7" s="122" customFormat="1" ht="48" customHeight="1">
      <c r="A55" s="215" t="s">
        <v>308</v>
      </c>
      <c r="B55" s="9" t="s">
        <v>108</v>
      </c>
      <c r="C55" s="10"/>
      <c r="D55" s="7"/>
      <c r="E55" s="8"/>
      <c r="F55" s="24">
        <f>F56+F58+F60</f>
        <v>1666.5</v>
      </c>
      <c r="G55" s="121"/>
    </row>
    <row r="56" spans="1:7" ht="63.95" customHeight="1">
      <c r="A56" s="214" t="s">
        <v>36</v>
      </c>
      <c r="B56" s="16" t="s">
        <v>108</v>
      </c>
      <c r="C56" s="70">
        <v>100</v>
      </c>
      <c r="D56" s="57"/>
      <c r="E56" s="58"/>
      <c r="F56" s="75">
        <f>F57</f>
        <v>756.5</v>
      </c>
      <c r="G56" s="12"/>
    </row>
    <row r="57" spans="1:7" ht="15.95" customHeight="1">
      <c r="A57" s="217" t="s">
        <v>109</v>
      </c>
      <c r="B57" s="16" t="s">
        <v>108</v>
      </c>
      <c r="C57" s="74">
        <v>110</v>
      </c>
      <c r="D57" s="57">
        <v>8</v>
      </c>
      <c r="E57" s="58">
        <v>1</v>
      </c>
      <c r="F57" s="75">
        <v>756.5</v>
      </c>
      <c r="G57" s="12"/>
    </row>
    <row r="58" spans="1:7" ht="32.1" customHeight="1">
      <c r="A58" s="214" t="s">
        <v>249</v>
      </c>
      <c r="B58" s="16" t="s">
        <v>108</v>
      </c>
      <c r="C58" s="74">
        <v>200</v>
      </c>
      <c r="D58" s="57"/>
      <c r="E58" s="58"/>
      <c r="F58" s="75">
        <f>F59</f>
        <v>900</v>
      </c>
      <c r="G58" s="12"/>
    </row>
    <row r="59" spans="1:7" ht="32.1" customHeight="1">
      <c r="A59" s="216" t="s">
        <v>41</v>
      </c>
      <c r="B59" s="16" t="s">
        <v>108</v>
      </c>
      <c r="C59" s="74">
        <v>240</v>
      </c>
      <c r="D59" s="57">
        <v>8</v>
      </c>
      <c r="E59" s="58">
        <v>1</v>
      </c>
      <c r="F59" s="75">
        <v>900</v>
      </c>
      <c r="G59" s="12"/>
    </row>
    <row r="60" spans="1:7" ht="15.95" customHeight="1">
      <c r="A60" s="214" t="s">
        <v>42</v>
      </c>
      <c r="B60" s="16" t="s">
        <v>108</v>
      </c>
      <c r="C60" s="74">
        <v>800</v>
      </c>
      <c r="D60" s="57"/>
      <c r="E60" s="58"/>
      <c r="F60" s="75">
        <f>F61</f>
        <v>10</v>
      </c>
      <c r="G60" s="12"/>
    </row>
    <row r="61" spans="1:7" ht="15.95" customHeight="1">
      <c r="A61" s="214" t="s">
        <v>43</v>
      </c>
      <c r="B61" s="16" t="s">
        <v>108</v>
      </c>
      <c r="C61" s="79">
        <v>850</v>
      </c>
      <c r="D61" s="57">
        <v>8</v>
      </c>
      <c r="E61" s="58">
        <v>1</v>
      </c>
      <c r="F61" s="75">
        <v>10</v>
      </c>
      <c r="G61" s="12"/>
    </row>
    <row r="62" spans="1:7" s="122" customFormat="1" ht="48" customHeight="1">
      <c r="A62" s="213" t="s">
        <v>310</v>
      </c>
      <c r="B62" s="9" t="s">
        <v>102</v>
      </c>
      <c r="C62" s="10"/>
      <c r="D62" s="7"/>
      <c r="E62" s="8"/>
      <c r="F62" s="24">
        <f>F63</f>
        <v>5</v>
      </c>
      <c r="G62" s="121"/>
    </row>
    <row r="63" spans="1:7" s="122" customFormat="1" ht="32.1" customHeight="1">
      <c r="A63" s="213" t="s">
        <v>311</v>
      </c>
      <c r="B63" s="9" t="s">
        <v>103</v>
      </c>
      <c r="C63" s="10"/>
      <c r="D63" s="7"/>
      <c r="E63" s="8"/>
      <c r="F63" s="24">
        <f>F64</f>
        <v>5</v>
      </c>
      <c r="G63" s="121"/>
    </row>
    <row r="64" spans="1:7" ht="32.1" customHeight="1">
      <c r="A64" s="214" t="s">
        <v>249</v>
      </c>
      <c r="B64" s="16" t="s">
        <v>103</v>
      </c>
      <c r="C64" s="29">
        <v>200</v>
      </c>
      <c r="D64" s="72"/>
      <c r="E64" s="73"/>
      <c r="F64" s="30">
        <f>F65</f>
        <v>5</v>
      </c>
      <c r="G64" s="12"/>
    </row>
    <row r="65" spans="1:7" ht="32.1" customHeight="1">
      <c r="A65" s="216" t="s">
        <v>41</v>
      </c>
      <c r="B65" s="16" t="s">
        <v>103</v>
      </c>
      <c r="C65" s="29">
        <v>240</v>
      </c>
      <c r="D65" s="57">
        <v>7</v>
      </c>
      <c r="E65" s="58">
        <v>7</v>
      </c>
      <c r="F65" s="30">
        <v>5</v>
      </c>
      <c r="G65" s="12"/>
    </row>
    <row r="66" spans="1:7" s="122" customFormat="1" ht="18.75">
      <c r="A66" s="213" t="s">
        <v>32</v>
      </c>
      <c r="B66" s="9" t="s">
        <v>33</v>
      </c>
      <c r="C66" s="10" t="s">
        <v>30</v>
      </c>
      <c r="D66" s="7"/>
      <c r="E66" s="8"/>
      <c r="F66" s="11">
        <f>F67+F70+F75+F78+F83+F89+F92+F95+F98+F101+F104+F107+F110+F113+F118+F121</f>
        <v>3357.2000000000003</v>
      </c>
      <c r="G66" s="121"/>
    </row>
    <row r="67" spans="1:7" s="122" customFormat="1" ht="32.1" customHeight="1">
      <c r="A67" s="213" t="s">
        <v>45</v>
      </c>
      <c r="B67" s="9" t="s">
        <v>46</v>
      </c>
      <c r="C67" s="10"/>
      <c r="D67" s="7"/>
      <c r="E67" s="8"/>
      <c r="F67" s="11">
        <f>F68</f>
        <v>1491.2</v>
      </c>
      <c r="G67" s="121"/>
    </row>
    <row r="68" spans="1:7" ht="63.95" customHeight="1">
      <c r="A68" s="214" t="s">
        <v>36</v>
      </c>
      <c r="B68" s="16" t="s">
        <v>46</v>
      </c>
      <c r="C68" s="17">
        <v>100</v>
      </c>
      <c r="D68" s="14"/>
      <c r="E68" s="15"/>
      <c r="F68" s="18">
        <f>F69</f>
        <v>1491.2</v>
      </c>
      <c r="G68" s="12"/>
    </row>
    <row r="69" spans="1:7" ht="32.1" customHeight="1">
      <c r="A69" s="214" t="s">
        <v>37</v>
      </c>
      <c r="B69" s="16" t="s">
        <v>46</v>
      </c>
      <c r="C69" s="17">
        <v>120</v>
      </c>
      <c r="D69" s="14">
        <v>1</v>
      </c>
      <c r="E69" s="15">
        <v>4</v>
      </c>
      <c r="F69" s="18">
        <v>1491.2</v>
      </c>
      <c r="G69" s="12"/>
    </row>
    <row r="70" spans="1:7" ht="15.95" customHeight="1">
      <c r="A70" s="213" t="s">
        <v>39</v>
      </c>
      <c r="B70" s="9" t="s">
        <v>40</v>
      </c>
      <c r="C70" s="10" t="s">
        <v>30</v>
      </c>
      <c r="D70" s="7"/>
      <c r="E70" s="8"/>
      <c r="F70" s="11">
        <f>F71+F73</f>
        <v>505</v>
      </c>
      <c r="G70" s="12"/>
    </row>
    <row r="71" spans="1:7" ht="32.1" customHeight="1">
      <c r="A71" s="214" t="s">
        <v>249</v>
      </c>
      <c r="B71" s="117" t="s">
        <v>40</v>
      </c>
      <c r="C71" s="29">
        <v>200</v>
      </c>
      <c r="D71" s="27"/>
      <c r="E71" s="27"/>
      <c r="F71" s="30">
        <f>F72</f>
        <v>500</v>
      </c>
      <c r="G71" s="12"/>
    </row>
    <row r="72" spans="1:7" ht="32.1" customHeight="1">
      <c r="A72" s="214" t="s">
        <v>41</v>
      </c>
      <c r="B72" s="117" t="s">
        <v>40</v>
      </c>
      <c r="C72" s="29">
        <v>240</v>
      </c>
      <c r="D72" s="27">
        <v>1</v>
      </c>
      <c r="E72" s="27">
        <v>4</v>
      </c>
      <c r="F72" s="30">
        <v>500</v>
      </c>
      <c r="G72" s="12"/>
    </row>
    <row r="73" spans="1:7" ht="15.95" customHeight="1">
      <c r="A73" s="214" t="s">
        <v>42</v>
      </c>
      <c r="B73" s="117" t="s">
        <v>40</v>
      </c>
      <c r="C73" s="29">
        <v>800</v>
      </c>
      <c r="D73" s="27"/>
      <c r="E73" s="27"/>
      <c r="F73" s="30">
        <f>F74</f>
        <v>5</v>
      </c>
      <c r="G73" s="12"/>
    </row>
    <row r="74" spans="1:7" ht="15.95" customHeight="1">
      <c r="A74" s="214" t="s">
        <v>43</v>
      </c>
      <c r="B74" s="117" t="s">
        <v>40</v>
      </c>
      <c r="C74" s="29">
        <v>850</v>
      </c>
      <c r="D74" s="27">
        <v>1</v>
      </c>
      <c r="E74" s="27">
        <v>4</v>
      </c>
      <c r="F74" s="30">
        <v>5</v>
      </c>
      <c r="G74" s="12"/>
    </row>
    <row r="75" spans="1:7" s="122" customFormat="1" ht="32.1" customHeight="1">
      <c r="A75" s="213" t="s">
        <v>141</v>
      </c>
      <c r="B75" s="123" t="s">
        <v>48</v>
      </c>
      <c r="C75" s="23"/>
      <c r="D75" s="21"/>
      <c r="E75" s="21"/>
      <c r="F75" s="24">
        <f>F76</f>
        <v>22.8</v>
      </c>
      <c r="G75" s="121"/>
    </row>
    <row r="76" spans="1:7" ht="15.95" customHeight="1">
      <c r="A76" s="214" t="s">
        <v>49</v>
      </c>
      <c r="B76" s="117" t="s">
        <v>48</v>
      </c>
      <c r="C76" s="29">
        <v>500</v>
      </c>
      <c r="D76" s="27"/>
      <c r="E76" s="27"/>
      <c r="F76" s="30">
        <f>F77</f>
        <v>22.8</v>
      </c>
      <c r="G76" s="12"/>
    </row>
    <row r="77" spans="1:7" ht="15.95" customHeight="1">
      <c r="A77" s="214" t="s">
        <v>50</v>
      </c>
      <c r="B77" s="117" t="s">
        <v>48</v>
      </c>
      <c r="C77" s="29">
        <v>540</v>
      </c>
      <c r="D77" s="27">
        <v>1</v>
      </c>
      <c r="E77" s="27">
        <v>6</v>
      </c>
      <c r="F77" s="30">
        <v>22.8</v>
      </c>
      <c r="G77" s="12"/>
    </row>
    <row r="78" spans="1:7" s="122" customFormat="1" ht="32.1" customHeight="1">
      <c r="A78" s="213" t="s">
        <v>55</v>
      </c>
      <c r="B78" s="123" t="s">
        <v>56</v>
      </c>
      <c r="C78" s="23" t="s">
        <v>30</v>
      </c>
      <c r="D78" s="21"/>
      <c r="E78" s="21"/>
      <c r="F78" s="24">
        <f>F79+F81</f>
        <v>334</v>
      </c>
      <c r="G78" s="121"/>
    </row>
    <row r="79" spans="1:7" ht="32.1" customHeight="1">
      <c r="A79" s="214" t="s">
        <v>249</v>
      </c>
      <c r="B79" s="117" t="s">
        <v>56</v>
      </c>
      <c r="C79" s="29">
        <v>200</v>
      </c>
      <c r="D79" s="27"/>
      <c r="E79" s="27"/>
      <c r="F79" s="30">
        <f>F80</f>
        <v>54</v>
      </c>
      <c r="G79" s="12"/>
    </row>
    <row r="80" spans="1:7" ht="32.1" customHeight="1">
      <c r="A80" s="214" t="s">
        <v>41</v>
      </c>
      <c r="B80" s="117" t="s">
        <v>56</v>
      </c>
      <c r="C80" s="29">
        <v>240</v>
      </c>
      <c r="D80" s="27">
        <v>1</v>
      </c>
      <c r="E80" s="27">
        <v>13</v>
      </c>
      <c r="F80" s="30">
        <v>54</v>
      </c>
      <c r="G80" s="12"/>
    </row>
    <row r="81" spans="1:7" ht="15.95" customHeight="1">
      <c r="A81" s="214" t="s">
        <v>42</v>
      </c>
      <c r="B81" s="117" t="s">
        <v>56</v>
      </c>
      <c r="C81" s="29">
        <v>800</v>
      </c>
      <c r="D81" s="27"/>
      <c r="E81" s="27"/>
      <c r="F81" s="30">
        <f>F82</f>
        <v>280</v>
      </c>
      <c r="G81" s="12"/>
    </row>
    <row r="82" spans="1:7" ht="15.95" customHeight="1">
      <c r="A82" s="214" t="s">
        <v>43</v>
      </c>
      <c r="B82" s="117" t="s">
        <v>56</v>
      </c>
      <c r="C82" s="29">
        <v>850</v>
      </c>
      <c r="D82" s="27">
        <v>1</v>
      </c>
      <c r="E82" s="27">
        <v>13</v>
      </c>
      <c r="F82" s="30">
        <v>280</v>
      </c>
      <c r="G82" s="12"/>
    </row>
    <row r="83" spans="1:7" s="122" customFormat="1" ht="18.75">
      <c r="A83" s="213" t="s">
        <v>57</v>
      </c>
      <c r="B83" s="22" t="s">
        <v>58</v>
      </c>
      <c r="C83" s="10" t="s">
        <v>30</v>
      </c>
      <c r="D83" s="21"/>
      <c r="E83" s="21"/>
      <c r="F83" s="24">
        <f>F84+F86</f>
        <v>65</v>
      </c>
      <c r="G83" s="121"/>
    </row>
    <row r="84" spans="1:7" ht="32.1" customHeight="1">
      <c r="A84" s="214" t="s">
        <v>249</v>
      </c>
      <c r="B84" s="28" t="s">
        <v>58</v>
      </c>
      <c r="C84" s="17">
        <v>200</v>
      </c>
      <c r="D84" s="27"/>
      <c r="E84" s="27"/>
      <c r="F84" s="30">
        <f>F85</f>
        <v>60</v>
      </c>
      <c r="G84" s="12"/>
    </row>
    <row r="85" spans="1:7" ht="32.1" customHeight="1">
      <c r="A85" s="214" t="s">
        <v>41</v>
      </c>
      <c r="B85" s="28" t="s">
        <v>58</v>
      </c>
      <c r="C85" s="17">
        <v>240</v>
      </c>
      <c r="D85" s="27">
        <v>1</v>
      </c>
      <c r="E85" s="27">
        <v>13</v>
      </c>
      <c r="F85" s="18">
        <v>60</v>
      </c>
      <c r="G85" s="12"/>
    </row>
    <row r="86" spans="1:7" ht="15.95" customHeight="1">
      <c r="A86" s="214" t="s">
        <v>42</v>
      </c>
      <c r="B86" s="28" t="s">
        <v>58</v>
      </c>
      <c r="C86" s="17">
        <v>800</v>
      </c>
      <c r="D86" s="27"/>
      <c r="E86" s="27"/>
      <c r="F86" s="30">
        <f>F87+F88</f>
        <v>5</v>
      </c>
      <c r="G86" s="12"/>
    </row>
    <row r="87" spans="1:7" ht="15.95" customHeight="1">
      <c r="A87" s="214" t="s">
        <v>59</v>
      </c>
      <c r="B87" s="28" t="s">
        <v>58</v>
      </c>
      <c r="C87" s="17">
        <v>830</v>
      </c>
      <c r="D87" s="27">
        <v>1</v>
      </c>
      <c r="E87" s="27">
        <v>13</v>
      </c>
      <c r="F87" s="30">
        <v>0</v>
      </c>
      <c r="G87" s="12"/>
    </row>
    <row r="88" spans="1:7" ht="15.95" customHeight="1">
      <c r="A88" s="214" t="s">
        <v>43</v>
      </c>
      <c r="B88" s="28" t="s">
        <v>58</v>
      </c>
      <c r="C88" s="17">
        <v>850</v>
      </c>
      <c r="D88" s="27">
        <v>1</v>
      </c>
      <c r="E88" s="27">
        <v>13</v>
      </c>
      <c r="F88" s="30">
        <v>5</v>
      </c>
      <c r="G88" s="12"/>
    </row>
    <row r="89" spans="1:7" s="122" customFormat="1" ht="15.95" customHeight="1">
      <c r="A89" s="213" t="s">
        <v>117</v>
      </c>
      <c r="B89" s="123" t="s">
        <v>118</v>
      </c>
      <c r="C89" s="23"/>
      <c r="D89" s="21"/>
      <c r="E89" s="21"/>
      <c r="F89" s="24">
        <f>F90</f>
        <v>5</v>
      </c>
      <c r="G89" s="121"/>
    </row>
    <row r="90" spans="1:7" ht="32.1" customHeight="1">
      <c r="A90" s="214" t="s">
        <v>249</v>
      </c>
      <c r="B90" s="28" t="s">
        <v>118</v>
      </c>
      <c r="C90" s="70">
        <v>200</v>
      </c>
      <c r="D90" s="73"/>
      <c r="E90" s="73"/>
      <c r="F90" s="75">
        <f>F91</f>
        <v>5</v>
      </c>
      <c r="G90" s="12"/>
    </row>
    <row r="91" spans="1:7" ht="32.1" customHeight="1">
      <c r="A91" s="214" t="s">
        <v>41</v>
      </c>
      <c r="B91" s="16" t="s">
        <v>118</v>
      </c>
      <c r="C91" s="17">
        <v>240</v>
      </c>
      <c r="D91" s="57">
        <v>11</v>
      </c>
      <c r="E91" s="58">
        <v>5</v>
      </c>
      <c r="F91" s="18">
        <v>5</v>
      </c>
      <c r="G91" s="12"/>
    </row>
    <row r="92" spans="1:7" s="122" customFormat="1" ht="48" customHeight="1">
      <c r="A92" s="213" t="s">
        <v>67</v>
      </c>
      <c r="B92" s="9" t="s">
        <v>68</v>
      </c>
      <c r="C92" s="10"/>
      <c r="D92" s="7"/>
      <c r="E92" s="8"/>
      <c r="F92" s="11">
        <f>F93</f>
        <v>15</v>
      </c>
      <c r="G92" s="121"/>
    </row>
    <row r="93" spans="1:7" ht="32.1" customHeight="1">
      <c r="A93" s="214" t="s">
        <v>249</v>
      </c>
      <c r="B93" s="16" t="s">
        <v>68</v>
      </c>
      <c r="C93" s="17">
        <v>200</v>
      </c>
      <c r="D93" s="14"/>
      <c r="E93" s="15"/>
      <c r="F93" s="18">
        <f>F94</f>
        <v>15</v>
      </c>
      <c r="G93" s="12"/>
    </row>
    <row r="94" spans="1:7" ht="32.1" customHeight="1">
      <c r="A94" s="214" t="s">
        <v>41</v>
      </c>
      <c r="B94" s="16" t="s">
        <v>68</v>
      </c>
      <c r="C94" s="17">
        <v>240</v>
      </c>
      <c r="D94" s="14">
        <v>3</v>
      </c>
      <c r="E94" s="15">
        <v>9</v>
      </c>
      <c r="F94" s="18">
        <v>15</v>
      </c>
      <c r="G94" s="12"/>
    </row>
    <row r="95" spans="1:7" s="122" customFormat="1" ht="32.1" customHeight="1">
      <c r="A95" s="213" t="s">
        <v>69</v>
      </c>
      <c r="B95" s="9" t="s">
        <v>70</v>
      </c>
      <c r="C95" s="10"/>
      <c r="D95" s="7"/>
      <c r="E95" s="8"/>
      <c r="F95" s="11">
        <f>F96</f>
        <v>5</v>
      </c>
      <c r="G95" s="121"/>
    </row>
    <row r="96" spans="1:7" ht="32.1" customHeight="1">
      <c r="A96" s="214" t="s">
        <v>249</v>
      </c>
      <c r="B96" s="16" t="s">
        <v>70</v>
      </c>
      <c r="C96" s="17">
        <v>200</v>
      </c>
      <c r="D96" s="14"/>
      <c r="E96" s="15"/>
      <c r="F96" s="18">
        <f>F97</f>
        <v>5</v>
      </c>
      <c r="G96" s="12"/>
    </row>
    <row r="97" spans="1:7" ht="32.1" customHeight="1">
      <c r="A97" s="214" t="s">
        <v>41</v>
      </c>
      <c r="B97" s="16" t="s">
        <v>70</v>
      </c>
      <c r="C97" s="17">
        <v>240</v>
      </c>
      <c r="D97" s="14">
        <v>3</v>
      </c>
      <c r="E97" s="15">
        <v>9</v>
      </c>
      <c r="F97" s="18">
        <v>5</v>
      </c>
      <c r="G97" s="12"/>
    </row>
    <row r="98" spans="1:7" s="122" customFormat="1" ht="32.1" customHeight="1">
      <c r="A98" s="213" t="s">
        <v>71</v>
      </c>
      <c r="B98" s="9" t="s">
        <v>72</v>
      </c>
      <c r="C98" s="10"/>
      <c r="D98" s="7"/>
      <c r="E98" s="8"/>
      <c r="F98" s="11">
        <f>F99</f>
        <v>65</v>
      </c>
      <c r="G98" s="121"/>
    </row>
    <row r="99" spans="1:7" ht="32.1" customHeight="1">
      <c r="A99" s="214" t="s">
        <v>249</v>
      </c>
      <c r="B99" s="16" t="s">
        <v>72</v>
      </c>
      <c r="C99" s="17">
        <v>200</v>
      </c>
      <c r="D99" s="14"/>
      <c r="E99" s="15"/>
      <c r="F99" s="18">
        <f>F100</f>
        <v>65</v>
      </c>
      <c r="G99" s="12"/>
    </row>
    <row r="100" spans="1:7" ht="32.1" customHeight="1">
      <c r="A100" s="214" t="s">
        <v>41</v>
      </c>
      <c r="B100" s="16" t="s">
        <v>72</v>
      </c>
      <c r="C100" s="17">
        <v>240</v>
      </c>
      <c r="D100" s="14">
        <v>3</v>
      </c>
      <c r="E100" s="15">
        <v>9</v>
      </c>
      <c r="F100" s="18">
        <v>65</v>
      </c>
      <c r="G100" s="12"/>
    </row>
    <row r="101" spans="1:7" s="122" customFormat="1" ht="32.1" customHeight="1">
      <c r="A101" s="213" t="s">
        <v>113</v>
      </c>
      <c r="B101" s="9" t="s">
        <v>246</v>
      </c>
      <c r="C101" s="10" t="s">
        <v>30</v>
      </c>
      <c r="D101" s="7"/>
      <c r="E101" s="8"/>
      <c r="F101" s="11">
        <f>F102</f>
        <v>160</v>
      </c>
      <c r="G101" s="121"/>
    </row>
    <row r="102" spans="1:7" ht="15.95" customHeight="1">
      <c r="A102" s="216" t="s">
        <v>114</v>
      </c>
      <c r="B102" s="16" t="s">
        <v>246</v>
      </c>
      <c r="C102" s="70">
        <v>300</v>
      </c>
      <c r="D102" s="57"/>
      <c r="E102" s="58"/>
      <c r="F102" s="71">
        <f>F103</f>
        <v>160</v>
      </c>
      <c r="G102" s="12"/>
    </row>
    <row r="103" spans="1:7" ht="15.95" customHeight="1">
      <c r="A103" s="216" t="s">
        <v>115</v>
      </c>
      <c r="B103" s="16" t="s">
        <v>246</v>
      </c>
      <c r="C103" s="70">
        <v>310</v>
      </c>
      <c r="D103" s="57">
        <v>10</v>
      </c>
      <c r="E103" s="58">
        <v>1</v>
      </c>
      <c r="F103" s="71">
        <v>160</v>
      </c>
      <c r="G103" s="12"/>
    </row>
    <row r="104" spans="1:7" s="122" customFormat="1" ht="15.95" customHeight="1">
      <c r="A104" s="213" t="s">
        <v>34</v>
      </c>
      <c r="B104" s="9" t="s">
        <v>35</v>
      </c>
      <c r="C104" s="10" t="s">
        <v>30</v>
      </c>
      <c r="D104" s="7"/>
      <c r="E104" s="8"/>
      <c r="F104" s="11">
        <f>F105</f>
        <v>464.3</v>
      </c>
      <c r="G104" s="121"/>
    </row>
    <row r="105" spans="1:7" ht="63.95" customHeight="1">
      <c r="A105" s="214" t="s">
        <v>36</v>
      </c>
      <c r="B105" s="16" t="s">
        <v>35</v>
      </c>
      <c r="C105" s="17">
        <v>100</v>
      </c>
      <c r="D105" s="14"/>
      <c r="E105" s="15"/>
      <c r="F105" s="18">
        <f>F106</f>
        <v>464.3</v>
      </c>
      <c r="G105" s="12"/>
    </row>
    <row r="106" spans="1:7" ht="32.1" customHeight="1">
      <c r="A106" s="214" t="s">
        <v>37</v>
      </c>
      <c r="B106" s="16" t="s">
        <v>35</v>
      </c>
      <c r="C106" s="17">
        <v>120</v>
      </c>
      <c r="D106" s="14">
        <v>1</v>
      </c>
      <c r="E106" s="15">
        <v>2</v>
      </c>
      <c r="F106" s="18">
        <v>464.3</v>
      </c>
      <c r="G106" s="12"/>
    </row>
    <row r="107" spans="1:7" s="122" customFormat="1" ht="32.1" customHeight="1">
      <c r="A107" s="213" t="s">
        <v>85</v>
      </c>
      <c r="B107" s="9" t="s">
        <v>86</v>
      </c>
      <c r="C107" s="10"/>
      <c r="D107" s="7"/>
      <c r="E107" s="8"/>
      <c r="F107" s="11">
        <f>F108</f>
        <v>5</v>
      </c>
      <c r="G107" s="121"/>
    </row>
    <row r="108" spans="1:7" ht="32.1" customHeight="1">
      <c r="A108" s="214" t="s">
        <v>249</v>
      </c>
      <c r="B108" s="16" t="s">
        <v>86</v>
      </c>
      <c r="C108" s="17">
        <v>200</v>
      </c>
      <c r="D108" s="14"/>
      <c r="E108" s="15"/>
      <c r="F108" s="18">
        <f>F109</f>
        <v>5</v>
      </c>
      <c r="G108" s="12"/>
    </row>
    <row r="109" spans="1:7" ht="32.1" customHeight="1">
      <c r="A109" s="214" t="s">
        <v>41</v>
      </c>
      <c r="B109" s="16" t="s">
        <v>86</v>
      </c>
      <c r="C109" s="17">
        <v>240</v>
      </c>
      <c r="D109" s="14">
        <v>4</v>
      </c>
      <c r="E109" s="15">
        <v>12</v>
      </c>
      <c r="F109" s="18">
        <v>5</v>
      </c>
      <c r="G109" s="12"/>
    </row>
    <row r="110" spans="1:7" s="122" customFormat="1" ht="15.95" customHeight="1">
      <c r="A110" s="213" t="s">
        <v>248</v>
      </c>
      <c r="B110" s="9" t="s">
        <v>52</v>
      </c>
      <c r="C110" s="10" t="s">
        <v>30</v>
      </c>
      <c r="D110" s="7"/>
      <c r="E110" s="8"/>
      <c r="F110" s="11">
        <f>F111</f>
        <v>140</v>
      </c>
      <c r="G110" s="121"/>
    </row>
    <row r="111" spans="1:7" ht="15.95" customHeight="1">
      <c r="A111" s="214" t="s">
        <v>42</v>
      </c>
      <c r="B111" s="16" t="s">
        <v>52</v>
      </c>
      <c r="C111" s="17">
        <v>800</v>
      </c>
      <c r="D111" s="14"/>
      <c r="E111" s="15"/>
      <c r="F111" s="18">
        <f>F112</f>
        <v>140</v>
      </c>
      <c r="G111" s="12"/>
    </row>
    <row r="112" spans="1:7" ht="15.95" customHeight="1">
      <c r="A112" s="214" t="s">
        <v>53</v>
      </c>
      <c r="B112" s="16" t="s">
        <v>52</v>
      </c>
      <c r="C112" s="17">
        <v>870</v>
      </c>
      <c r="D112" s="14">
        <v>1</v>
      </c>
      <c r="E112" s="15">
        <v>11</v>
      </c>
      <c r="F112" s="18">
        <v>140</v>
      </c>
      <c r="G112" s="12"/>
    </row>
    <row r="113" spans="1:7" s="122" customFormat="1" ht="32.1" customHeight="1">
      <c r="A113" s="215" t="s">
        <v>61</v>
      </c>
      <c r="B113" s="129" t="s">
        <v>62</v>
      </c>
      <c r="C113" s="124" t="s">
        <v>30</v>
      </c>
      <c r="D113" s="7"/>
      <c r="E113" s="8"/>
      <c r="F113" s="125">
        <f>F114+F116</f>
        <v>79.8</v>
      </c>
      <c r="G113" s="121"/>
    </row>
    <row r="114" spans="1:7" s="122" customFormat="1" ht="63.95" customHeight="1">
      <c r="A114" s="214" t="s">
        <v>36</v>
      </c>
      <c r="B114" s="117" t="s">
        <v>62</v>
      </c>
      <c r="C114" s="29">
        <v>100</v>
      </c>
      <c r="D114" s="27"/>
      <c r="E114" s="27"/>
      <c r="F114" s="30">
        <f>F115</f>
        <v>78.599999999999994</v>
      </c>
      <c r="G114" s="121"/>
    </row>
    <row r="115" spans="1:7" ht="32.1" customHeight="1">
      <c r="A115" s="214" t="s">
        <v>63</v>
      </c>
      <c r="B115" s="117" t="s">
        <v>62</v>
      </c>
      <c r="C115" s="29">
        <v>120</v>
      </c>
      <c r="D115" s="27">
        <v>2</v>
      </c>
      <c r="E115" s="27">
        <v>3</v>
      </c>
      <c r="F115" s="30">
        <v>78.599999999999994</v>
      </c>
      <c r="G115" s="12"/>
    </row>
    <row r="116" spans="1:7" ht="32.1" customHeight="1">
      <c r="A116" s="214" t="s">
        <v>249</v>
      </c>
      <c r="B116" s="117" t="s">
        <v>64</v>
      </c>
      <c r="C116" s="29">
        <v>200</v>
      </c>
      <c r="D116" s="27"/>
      <c r="E116" s="27"/>
      <c r="F116" s="30">
        <f>F117</f>
        <v>1.2</v>
      </c>
      <c r="G116" s="12"/>
    </row>
    <row r="117" spans="1:7" ht="32.1" customHeight="1">
      <c r="A117" s="214" t="s">
        <v>41</v>
      </c>
      <c r="B117" s="117" t="s">
        <v>64</v>
      </c>
      <c r="C117" s="29">
        <v>240</v>
      </c>
      <c r="D117" s="27">
        <v>2</v>
      </c>
      <c r="E117" s="27">
        <v>3</v>
      </c>
      <c r="F117" s="30">
        <v>1.2</v>
      </c>
      <c r="G117" s="12"/>
    </row>
    <row r="118" spans="1:7" s="122" customFormat="1" ht="32.1" customHeight="1">
      <c r="A118" s="213" t="s">
        <v>124</v>
      </c>
      <c r="B118" s="123" t="s">
        <v>123</v>
      </c>
      <c r="C118" s="23"/>
      <c r="D118" s="21"/>
      <c r="E118" s="21"/>
      <c r="F118" s="24">
        <f>F119</f>
        <v>0.1</v>
      </c>
      <c r="G118" s="121"/>
    </row>
    <row r="119" spans="1:7" ht="32.1" customHeight="1">
      <c r="A119" s="214" t="s">
        <v>249</v>
      </c>
      <c r="B119" s="117" t="s">
        <v>123</v>
      </c>
      <c r="C119" s="29">
        <v>200</v>
      </c>
      <c r="D119" s="27"/>
      <c r="E119" s="27"/>
      <c r="F119" s="30">
        <f>F120</f>
        <v>0.1</v>
      </c>
      <c r="G119" s="89"/>
    </row>
    <row r="120" spans="1:7" ht="32.1" customHeight="1">
      <c r="A120" s="214" t="s">
        <v>41</v>
      </c>
      <c r="B120" s="117" t="s">
        <v>123</v>
      </c>
      <c r="C120" s="29">
        <v>240</v>
      </c>
      <c r="D120" s="27">
        <v>1</v>
      </c>
      <c r="E120" s="27">
        <v>4</v>
      </c>
      <c r="F120" s="30">
        <v>0.1</v>
      </c>
      <c r="G120" s="12"/>
    </row>
    <row r="121" spans="1:7" s="122" customFormat="1" ht="15.95" customHeight="1">
      <c r="A121" s="213" t="s">
        <v>120</v>
      </c>
      <c r="B121" s="123" t="s">
        <v>121</v>
      </c>
      <c r="C121" s="23"/>
      <c r="D121" s="21"/>
      <c r="E121" s="21"/>
      <c r="F121" s="24">
        <f>F122</f>
        <v>0</v>
      </c>
      <c r="G121" s="121"/>
    </row>
    <row r="122" spans="1:7" ht="15.95" customHeight="1">
      <c r="A122" s="214" t="s">
        <v>120</v>
      </c>
      <c r="B122" s="117" t="s">
        <v>121</v>
      </c>
      <c r="C122" s="29">
        <v>900</v>
      </c>
      <c r="D122" s="73"/>
      <c r="E122" s="73"/>
      <c r="F122" s="30">
        <f>F123</f>
        <v>0</v>
      </c>
      <c r="G122" s="12"/>
    </row>
    <row r="123" spans="1:7" ht="15.95" customHeight="1">
      <c r="A123" s="214" t="s">
        <v>120</v>
      </c>
      <c r="B123" s="117" t="s">
        <v>121</v>
      </c>
      <c r="C123" s="29">
        <v>990</v>
      </c>
      <c r="D123" s="73">
        <v>99</v>
      </c>
      <c r="E123" s="73">
        <v>99</v>
      </c>
      <c r="F123" s="30">
        <v>0</v>
      </c>
      <c r="G123" s="12"/>
    </row>
    <row r="124" spans="1:7" ht="18.75">
      <c r="A124" s="175" t="s">
        <v>122</v>
      </c>
      <c r="B124" s="94"/>
      <c r="C124" s="95"/>
      <c r="D124" s="93"/>
      <c r="E124" s="93"/>
      <c r="F124" s="63">
        <f>F66+F18+F30+F34+F51+F62</f>
        <v>7503.1</v>
      </c>
      <c r="G124" s="12"/>
    </row>
    <row r="125" spans="1:7" ht="15.75">
      <c r="A125" s="96"/>
      <c r="B125" s="34"/>
      <c r="C125" s="98"/>
      <c r="D125" s="97"/>
      <c r="E125" s="97"/>
      <c r="F125" s="99"/>
      <c r="G125" s="100"/>
    </row>
    <row r="126" spans="1:7" ht="12" customHeight="1">
      <c r="A126" s="101"/>
      <c r="B126" s="103"/>
      <c r="C126" s="104"/>
      <c r="D126" s="102"/>
      <c r="E126" s="102"/>
      <c r="F126" s="105"/>
      <c r="G126" s="100"/>
    </row>
    <row r="127" spans="1:7" ht="12.75" customHeight="1">
      <c r="A127" s="96"/>
      <c r="B127" s="130"/>
      <c r="C127" s="104"/>
      <c r="D127" s="102"/>
      <c r="E127" s="102"/>
      <c r="F127" s="105"/>
      <c r="G127" s="100"/>
    </row>
    <row r="128" spans="1:7" ht="12.75" customHeight="1">
      <c r="A128" s="96"/>
      <c r="B128" s="130"/>
      <c r="C128" s="104"/>
      <c r="D128" s="107"/>
      <c r="E128" s="107"/>
      <c r="F128" s="105"/>
      <c r="G128" s="100"/>
    </row>
    <row r="129" spans="1:7" ht="12.75" customHeight="1">
      <c r="A129" s="96"/>
      <c r="B129" s="131"/>
      <c r="C129" s="108"/>
      <c r="D129" s="108"/>
      <c r="E129" s="108"/>
      <c r="F129" s="108"/>
      <c r="G129" s="100"/>
    </row>
    <row r="130" spans="1:7" ht="14.25" customHeight="1">
      <c r="A130" s="96"/>
      <c r="B130" s="108"/>
      <c r="C130" s="104"/>
      <c r="D130" s="107"/>
      <c r="E130" s="107"/>
      <c r="F130" s="105"/>
      <c r="G130" s="100"/>
    </row>
    <row r="131" spans="1:7" ht="15.75">
      <c r="A131" s="97"/>
      <c r="B131" s="131"/>
      <c r="C131" s="109"/>
      <c r="D131" s="109"/>
      <c r="E131" s="109"/>
      <c r="F131" s="109"/>
    </row>
    <row r="132" spans="1:7" ht="15.75">
      <c r="A132" s="110"/>
    </row>
    <row r="133" spans="1:7" ht="15.75">
      <c r="A133" s="110"/>
    </row>
    <row r="134" spans="1:7" ht="15">
      <c r="A134" s="111"/>
    </row>
    <row r="135" spans="1:7" ht="15">
      <c r="A135" s="112"/>
    </row>
    <row r="136" spans="1:7" ht="15">
      <c r="A136" s="111"/>
    </row>
  </sheetData>
  <autoFilter ref="A17:F124"/>
  <mergeCells count="6">
    <mergeCell ref="A13:F14"/>
    <mergeCell ref="E1:F1"/>
    <mergeCell ref="D2:F4"/>
    <mergeCell ref="D5:F5"/>
    <mergeCell ref="A7:F9"/>
    <mergeCell ref="E11:F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showGridLines="0" view="pageBreakPreview" topLeftCell="A11" zoomScale="85" zoomScaleSheetLayoutView="85" workbookViewId="0">
      <selection activeCell="A128" sqref="A128"/>
    </sheetView>
  </sheetViews>
  <sheetFormatPr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4.7109375" style="5" customWidth="1"/>
    <col min="8" max="16384" width="9.140625" style="5"/>
  </cols>
  <sheetData>
    <row r="1" spans="1:7" hidden="1">
      <c r="A1" s="114"/>
      <c r="B1" s="114"/>
      <c r="C1" s="114"/>
      <c r="D1" s="114"/>
      <c r="E1" s="220" t="s">
        <v>131</v>
      </c>
      <c r="F1" s="220"/>
    </row>
    <row r="2" spans="1:7" hidden="1">
      <c r="A2" s="114"/>
      <c r="B2" s="114"/>
      <c r="C2" s="114"/>
      <c r="D2" s="219" t="s">
        <v>127</v>
      </c>
      <c r="E2" s="219"/>
      <c r="F2" s="219"/>
    </row>
    <row r="3" spans="1:7" hidden="1">
      <c r="A3" s="114"/>
      <c r="B3" s="114"/>
      <c r="C3" s="114"/>
      <c r="D3" s="219"/>
      <c r="E3" s="219"/>
      <c r="F3" s="219"/>
    </row>
    <row r="4" spans="1:7" hidden="1">
      <c r="A4" s="114"/>
      <c r="B4" s="114"/>
      <c r="C4" s="114"/>
      <c r="D4" s="219"/>
      <c r="E4" s="219"/>
      <c r="F4" s="219"/>
    </row>
    <row r="5" spans="1:7" hidden="1">
      <c r="A5" s="114"/>
      <c r="B5" s="114"/>
      <c r="C5" s="114"/>
      <c r="D5" s="220" t="s">
        <v>126</v>
      </c>
      <c r="E5" s="220"/>
      <c r="F5" s="220"/>
    </row>
    <row r="6" spans="1:7" hidden="1">
      <c r="A6" s="114"/>
      <c r="B6" s="114"/>
      <c r="C6" s="114"/>
      <c r="D6" s="114"/>
      <c r="E6" s="114"/>
      <c r="F6" s="114"/>
    </row>
    <row r="7" spans="1:7" hidden="1">
      <c r="A7" s="229" t="s">
        <v>132</v>
      </c>
      <c r="B7" s="229"/>
      <c r="C7" s="229"/>
      <c r="D7" s="229"/>
      <c r="E7" s="229"/>
      <c r="F7" s="229"/>
    </row>
    <row r="8" spans="1:7" hidden="1">
      <c r="A8" s="229"/>
      <c r="B8" s="229"/>
      <c r="C8" s="229"/>
      <c r="D8" s="229"/>
      <c r="E8" s="229"/>
      <c r="F8" s="229"/>
    </row>
    <row r="9" spans="1:7" hidden="1">
      <c r="A9" s="229"/>
      <c r="B9" s="229"/>
      <c r="C9" s="229"/>
      <c r="D9" s="229"/>
      <c r="E9" s="229"/>
      <c r="F9" s="229"/>
    </row>
    <row r="10" spans="1:7" hidden="1">
      <c r="A10" s="113"/>
      <c r="B10" s="113"/>
      <c r="C10" s="113"/>
      <c r="D10" s="113"/>
      <c r="E10" s="113"/>
      <c r="F10" s="113"/>
    </row>
    <row r="11" spans="1:7" ht="13.15" customHeight="1">
      <c r="A11" s="113"/>
      <c r="B11" s="113"/>
      <c r="C11" s="113"/>
      <c r="D11" s="113"/>
      <c r="E11" s="219" t="s">
        <v>133</v>
      </c>
      <c r="F11" s="219"/>
      <c r="G11" s="219"/>
    </row>
    <row r="12" spans="1:7">
      <c r="A12" s="114"/>
      <c r="B12" s="114"/>
      <c r="C12" s="114"/>
      <c r="D12" s="114"/>
      <c r="E12" s="219" t="s">
        <v>136</v>
      </c>
      <c r="F12" s="219"/>
      <c r="G12" s="219"/>
    </row>
    <row r="13" spans="1:7" ht="13.15" customHeight="1">
      <c r="A13" s="223" t="s">
        <v>256</v>
      </c>
      <c r="B13" s="223"/>
      <c r="C13" s="223"/>
      <c r="D13" s="223"/>
      <c r="E13" s="223"/>
      <c r="F13" s="223"/>
      <c r="G13" s="223"/>
    </row>
    <row r="14" spans="1:7" ht="41.25" customHeight="1">
      <c r="A14" s="223"/>
      <c r="B14" s="223"/>
      <c r="C14" s="223"/>
      <c r="D14" s="223"/>
      <c r="E14" s="223"/>
      <c r="F14" s="223"/>
      <c r="G14" s="223"/>
    </row>
    <row r="15" spans="1:7">
      <c r="A15" s="113"/>
      <c r="B15" s="113"/>
      <c r="C15" s="113"/>
      <c r="D15" s="113"/>
      <c r="E15" s="113"/>
      <c r="F15" s="113"/>
      <c r="G15" s="114"/>
    </row>
    <row r="16" spans="1:7">
      <c r="A16" s="127"/>
      <c r="B16" s="127"/>
      <c r="C16" s="127"/>
      <c r="D16" s="127"/>
      <c r="E16" s="127"/>
      <c r="F16" s="127"/>
      <c r="G16" s="115" t="s">
        <v>135</v>
      </c>
    </row>
    <row r="17" spans="1:7" ht="15" customHeight="1">
      <c r="A17" s="230" t="s">
        <v>23</v>
      </c>
      <c r="B17" s="232" t="s">
        <v>26</v>
      </c>
      <c r="C17" s="234" t="s">
        <v>27</v>
      </c>
      <c r="D17" s="236" t="s">
        <v>24</v>
      </c>
      <c r="E17" s="236" t="s">
        <v>25</v>
      </c>
      <c r="F17" s="238" t="s">
        <v>28</v>
      </c>
      <c r="G17" s="239"/>
    </row>
    <row r="18" spans="1:7" ht="30.6" customHeight="1">
      <c r="A18" s="231"/>
      <c r="B18" s="233"/>
      <c r="C18" s="235"/>
      <c r="D18" s="237"/>
      <c r="E18" s="237"/>
      <c r="F18" s="134" t="s">
        <v>134</v>
      </c>
      <c r="G18" s="134" t="s">
        <v>263</v>
      </c>
    </row>
    <row r="19" spans="1:7" s="118" customFormat="1" ht="63.95" customHeight="1">
      <c r="A19" s="213" t="s">
        <v>19</v>
      </c>
      <c r="B19" s="22" t="s">
        <v>77</v>
      </c>
      <c r="C19" s="23"/>
      <c r="D19" s="20"/>
      <c r="E19" s="21"/>
      <c r="F19" s="24">
        <f>F20+F27</f>
        <v>662.9</v>
      </c>
      <c r="G19" s="24">
        <f>G20+G27</f>
        <v>635</v>
      </c>
    </row>
    <row r="20" spans="1:7" s="118" customFormat="1" ht="48" customHeight="1">
      <c r="A20" s="213" t="s">
        <v>18</v>
      </c>
      <c r="B20" s="22" t="s">
        <v>78</v>
      </c>
      <c r="C20" s="23"/>
      <c r="D20" s="20"/>
      <c r="E20" s="21"/>
      <c r="F20" s="24">
        <f>F21+F24</f>
        <v>632.9</v>
      </c>
      <c r="G20" s="24">
        <f>G21+G24</f>
        <v>615</v>
      </c>
    </row>
    <row r="21" spans="1:7" s="118" customFormat="1" ht="62.25" customHeight="1">
      <c r="A21" s="213" t="s">
        <v>17</v>
      </c>
      <c r="B21" s="22" t="s">
        <v>79</v>
      </c>
      <c r="C21" s="23"/>
      <c r="D21" s="20"/>
      <c r="E21" s="21"/>
      <c r="F21" s="24">
        <f>F22</f>
        <v>10</v>
      </c>
      <c r="G21" s="24">
        <f>G22</f>
        <v>10</v>
      </c>
    </row>
    <row r="22" spans="1:7" s="118" customFormat="1" ht="32.1" customHeight="1">
      <c r="A22" s="214" t="s">
        <v>249</v>
      </c>
      <c r="B22" s="28" t="s">
        <v>79</v>
      </c>
      <c r="C22" s="29">
        <v>200</v>
      </c>
      <c r="D22" s="26"/>
      <c r="E22" s="27"/>
      <c r="F22" s="30">
        <f>F23</f>
        <v>10</v>
      </c>
      <c r="G22" s="30">
        <f>G23</f>
        <v>10</v>
      </c>
    </row>
    <row r="23" spans="1:7" s="118" customFormat="1" ht="42" customHeight="1">
      <c r="A23" s="214" t="s">
        <v>41</v>
      </c>
      <c r="B23" s="16" t="s">
        <v>79</v>
      </c>
      <c r="C23" s="17">
        <v>240</v>
      </c>
      <c r="D23" s="14">
        <v>4</v>
      </c>
      <c r="E23" s="15">
        <v>9</v>
      </c>
      <c r="F23" s="18">
        <v>10</v>
      </c>
      <c r="G23" s="18">
        <v>10</v>
      </c>
    </row>
    <row r="24" spans="1:7" s="118" customFormat="1" ht="56.25" customHeight="1">
      <c r="A24" s="213" t="s">
        <v>16</v>
      </c>
      <c r="B24" s="9" t="s">
        <v>80</v>
      </c>
      <c r="C24" s="23"/>
      <c r="D24" s="7"/>
      <c r="E24" s="8"/>
      <c r="F24" s="11">
        <f>F25</f>
        <v>622.9</v>
      </c>
      <c r="G24" s="11">
        <f>G25</f>
        <v>605</v>
      </c>
    </row>
    <row r="25" spans="1:7" s="118" customFormat="1" ht="32.1" customHeight="1">
      <c r="A25" s="214" t="s">
        <v>249</v>
      </c>
      <c r="B25" s="16" t="s">
        <v>80</v>
      </c>
      <c r="C25" s="17">
        <v>200</v>
      </c>
      <c r="D25" s="14"/>
      <c r="E25" s="15"/>
      <c r="F25" s="18">
        <f>F26</f>
        <v>622.9</v>
      </c>
      <c r="G25" s="18">
        <f>G26</f>
        <v>605</v>
      </c>
    </row>
    <row r="26" spans="1:7" s="120" customFormat="1" ht="32.1" customHeight="1">
      <c r="A26" s="214" t="s">
        <v>41</v>
      </c>
      <c r="B26" s="16" t="s">
        <v>80</v>
      </c>
      <c r="C26" s="17">
        <v>240</v>
      </c>
      <c r="D26" s="14">
        <v>4</v>
      </c>
      <c r="E26" s="15">
        <v>9</v>
      </c>
      <c r="F26" s="18">
        <v>622.9</v>
      </c>
      <c r="G26" s="18">
        <v>605</v>
      </c>
    </row>
    <row r="27" spans="1:7" s="118" customFormat="1" ht="51" customHeight="1">
      <c r="A27" s="213" t="s">
        <v>15</v>
      </c>
      <c r="B27" s="9" t="s">
        <v>81</v>
      </c>
      <c r="C27" s="10"/>
      <c r="D27" s="7"/>
      <c r="E27" s="8"/>
      <c r="F27" s="11">
        <f>F28+F31</f>
        <v>30</v>
      </c>
      <c r="G27" s="11">
        <f>G28+G31</f>
        <v>20</v>
      </c>
    </row>
    <row r="28" spans="1:7" s="122" customFormat="1" ht="48.75" customHeight="1">
      <c r="A28" s="213" t="s">
        <v>314</v>
      </c>
      <c r="B28" s="9" t="s">
        <v>82</v>
      </c>
      <c r="C28" s="10"/>
      <c r="D28" s="7"/>
      <c r="E28" s="8"/>
      <c r="F28" s="11">
        <f>F29</f>
        <v>10</v>
      </c>
      <c r="G28" s="11">
        <f>G29</f>
        <v>10</v>
      </c>
    </row>
    <row r="29" spans="1:7" ht="32.1" customHeight="1">
      <c r="A29" s="214" t="s">
        <v>249</v>
      </c>
      <c r="B29" s="117" t="s">
        <v>82</v>
      </c>
      <c r="C29" s="29">
        <v>200</v>
      </c>
      <c r="D29" s="27"/>
      <c r="E29" s="27"/>
      <c r="F29" s="30">
        <f>F30</f>
        <v>10</v>
      </c>
      <c r="G29" s="30">
        <f>G30</f>
        <v>10</v>
      </c>
    </row>
    <row r="30" spans="1:7" ht="32.1" customHeight="1">
      <c r="A30" s="214" t="s">
        <v>41</v>
      </c>
      <c r="B30" s="16" t="s">
        <v>82</v>
      </c>
      <c r="C30" s="29">
        <v>240</v>
      </c>
      <c r="D30" s="14">
        <v>4</v>
      </c>
      <c r="E30" s="15">
        <v>9</v>
      </c>
      <c r="F30" s="30">
        <v>10</v>
      </c>
      <c r="G30" s="30">
        <v>10</v>
      </c>
    </row>
    <row r="31" spans="1:7" ht="51" customHeight="1">
      <c r="A31" s="213" t="s">
        <v>14</v>
      </c>
      <c r="B31" s="123" t="s">
        <v>83</v>
      </c>
      <c r="C31" s="10"/>
      <c r="D31" s="7"/>
      <c r="E31" s="8"/>
      <c r="F31" s="11">
        <f>F32</f>
        <v>20</v>
      </c>
      <c r="G31" s="11">
        <f>G32</f>
        <v>10</v>
      </c>
    </row>
    <row r="32" spans="1:7" ht="15.95" customHeight="1">
      <c r="A32" s="214" t="s">
        <v>249</v>
      </c>
      <c r="B32" s="34" t="s">
        <v>83</v>
      </c>
      <c r="C32" s="29">
        <v>200</v>
      </c>
      <c r="D32" s="26"/>
      <c r="E32" s="27"/>
      <c r="F32" s="30">
        <f>F33</f>
        <v>20</v>
      </c>
      <c r="G32" s="30">
        <f>G33</f>
        <v>10</v>
      </c>
    </row>
    <row r="33" spans="1:7" ht="15.95" customHeight="1">
      <c r="A33" s="214" t="s">
        <v>41</v>
      </c>
      <c r="B33" s="117" t="s">
        <v>83</v>
      </c>
      <c r="C33" s="29">
        <v>240</v>
      </c>
      <c r="D33" s="26">
        <v>4</v>
      </c>
      <c r="E33" s="27">
        <v>9</v>
      </c>
      <c r="F33" s="30">
        <v>20</v>
      </c>
      <c r="G33" s="30">
        <v>10</v>
      </c>
    </row>
    <row r="34" spans="1:7" s="51" customFormat="1" ht="37.5" customHeight="1">
      <c r="A34" s="213" t="s">
        <v>11</v>
      </c>
      <c r="B34" s="9" t="s">
        <v>92</v>
      </c>
      <c r="C34" s="23" t="s">
        <v>30</v>
      </c>
      <c r="D34" s="20"/>
      <c r="E34" s="21"/>
      <c r="F34" s="24">
        <f>F35+F39+F43+F47</f>
        <v>1020</v>
      </c>
      <c r="G34" s="24">
        <f>G35+G39+G43+G47</f>
        <v>771.4</v>
      </c>
    </row>
    <row r="35" spans="1:7" ht="51" customHeight="1">
      <c r="A35" s="213" t="s">
        <v>10</v>
      </c>
      <c r="B35" s="9" t="s">
        <v>93</v>
      </c>
      <c r="C35" s="41"/>
      <c r="D35" s="7"/>
      <c r="E35" s="8"/>
      <c r="F35" s="24">
        <f t="shared" ref="F35:G37" si="0">F36</f>
        <v>750</v>
      </c>
      <c r="G35" s="24">
        <f t="shared" si="0"/>
        <v>650</v>
      </c>
    </row>
    <row r="36" spans="1:7" ht="63.75" customHeight="1">
      <c r="A36" s="213" t="s">
        <v>4</v>
      </c>
      <c r="B36" s="9" t="s">
        <v>94</v>
      </c>
      <c r="C36" s="23"/>
      <c r="D36" s="20"/>
      <c r="E36" s="21"/>
      <c r="F36" s="24">
        <f t="shared" si="0"/>
        <v>750</v>
      </c>
      <c r="G36" s="24">
        <f t="shared" si="0"/>
        <v>650</v>
      </c>
    </row>
    <row r="37" spans="1:7" ht="38.25" customHeight="1">
      <c r="A37" s="214" t="s">
        <v>249</v>
      </c>
      <c r="B37" s="16" t="s">
        <v>94</v>
      </c>
      <c r="C37" s="17">
        <v>200</v>
      </c>
      <c r="D37" s="14"/>
      <c r="E37" s="15"/>
      <c r="F37" s="18">
        <f t="shared" si="0"/>
        <v>750</v>
      </c>
      <c r="G37" s="18">
        <f t="shared" si="0"/>
        <v>650</v>
      </c>
    </row>
    <row r="38" spans="1:7" s="122" customFormat="1" ht="36" customHeight="1">
      <c r="A38" s="214" t="s">
        <v>41</v>
      </c>
      <c r="B38" s="16" t="s">
        <v>94</v>
      </c>
      <c r="C38" s="17">
        <v>240</v>
      </c>
      <c r="D38" s="26">
        <v>5</v>
      </c>
      <c r="E38" s="27">
        <v>3</v>
      </c>
      <c r="F38" s="18">
        <v>750</v>
      </c>
      <c r="G38" s="18">
        <v>650</v>
      </c>
    </row>
    <row r="39" spans="1:7" s="122" customFormat="1" ht="54" customHeight="1">
      <c r="A39" s="213" t="s">
        <v>3</v>
      </c>
      <c r="B39" s="9" t="s">
        <v>95</v>
      </c>
      <c r="C39" s="23"/>
      <c r="D39" s="7"/>
      <c r="E39" s="8"/>
      <c r="F39" s="24">
        <f t="shared" ref="F39:G41" si="1">F40</f>
        <v>40</v>
      </c>
      <c r="G39" s="24">
        <f t="shared" si="1"/>
        <v>35</v>
      </c>
    </row>
    <row r="40" spans="1:7" ht="65.25" customHeight="1">
      <c r="A40" s="213" t="s">
        <v>2</v>
      </c>
      <c r="B40" s="9" t="s">
        <v>96</v>
      </c>
      <c r="C40" s="41"/>
      <c r="D40" s="7"/>
      <c r="E40" s="8"/>
      <c r="F40" s="24">
        <f t="shared" si="1"/>
        <v>40</v>
      </c>
      <c r="G40" s="24">
        <f t="shared" si="1"/>
        <v>35</v>
      </c>
    </row>
    <row r="41" spans="1:7" ht="32.1" customHeight="1">
      <c r="A41" s="214" t="s">
        <v>249</v>
      </c>
      <c r="B41" s="16" t="s">
        <v>96</v>
      </c>
      <c r="C41" s="29">
        <v>200</v>
      </c>
      <c r="D41" s="14"/>
      <c r="E41" s="15"/>
      <c r="F41" s="30">
        <f t="shared" si="1"/>
        <v>40</v>
      </c>
      <c r="G41" s="30">
        <f t="shared" si="1"/>
        <v>35</v>
      </c>
    </row>
    <row r="42" spans="1:7" s="122" customFormat="1" ht="39.75" customHeight="1">
      <c r="A42" s="214" t="s">
        <v>41</v>
      </c>
      <c r="B42" s="16" t="s">
        <v>96</v>
      </c>
      <c r="C42" s="17">
        <v>240</v>
      </c>
      <c r="D42" s="14">
        <v>5</v>
      </c>
      <c r="E42" s="15">
        <v>3</v>
      </c>
      <c r="F42" s="30">
        <v>40</v>
      </c>
      <c r="G42" s="30">
        <v>35</v>
      </c>
    </row>
    <row r="43" spans="1:7" ht="66.75" customHeight="1">
      <c r="A43" s="213" t="s">
        <v>1</v>
      </c>
      <c r="B43" s="9" t="s">
        <v>97</v>
      </c>
      <c r="C43" s="23"/>
      <c r="D43" s="7"/>
      <c r="E43" s="8"/>
      <c r="F43" s="24">
        <f t="shared" ref="F43:G45" si="2">F44</f>
        <v>50</v>
      </c>
      <c r="G43" s="24">
        <f t="shared" si="2"/>
        <v>20</v>
      </c>
    </row>
    <row r="44" spans="1:7" ht="64.5" customHeight="1">
      <c r="A44" s="213" t="s">
        <v>0</v>
      </c>
      <c r="B44" s="9" t="s">
        <v>98</v>
      </c>
      <c r="C44" s="23"/>
      <c r="D44" s="7"/>
      <c r="E44" s="8"/>
      <c r="F44" s="24">
        <f t="shared" si="2"/>
        <v>50</v>
      </c>
      <c r="G44" s="24">
        <f t="shared" si="2"/>
        <v>20</v>
      </c>
    </row>
    <row r="45" spans="1:7" s="122" customFormat="1" ht="32.1" customHeight="1">
      <c r="A45" s="214" t="s">
        <v>249</v>
      </c>
      <c r="B45" s="16" t="s">
        <v>98</v>
      </c>
      <c r="C45" s="35">
        <v>200</v>
      </c>
      <c r="D45" s="14"/>
      <c r="E45" s="15"/>
      <c r="F45" s="30">
        <f t="shared" si="2"/>
        <v>50</v>
      </c>
      <c r="G45" s="30">
        <f t="shared" si="2"/>
        <v>20</v>
      </c>
    </row>
    <row r="46" spans="1:7" s="122" customFormat="1" ht="32.1" customHeight="1">
      <c r="A46" s="214" t="s">
        <v>41</v>
      </c>
      <c r="B46" s="16" t="s">
        <v>98</v>
      </c>
      <c r="C46" s="29">
        <v>240</v>
      </c>
      <c r="D46" s="14">
        <v>5</v>
      </c>
      <c r="E46" s="15">
        <v>3</v>
      </c>
      <c r="F46" s="30">
        <v>50</v>
      </c>
      <c r="G46" s="30">
        <v>20</v>
      </c>
    </row>
    <row r="47" spans="1:7" ht="70.5" customHeight="1">
      <c r="A47" s="213" t="s">
        <v>5</v>
      </c>
      <c r="B47" s="9" t="s">
        <v>99</v>
      </c>
      <c r="C47" s="23"/>
      <c r="D47" s="7"/>
      <c r="E47" s="8"/>
      <c r="F47" s="24">
        <f t="shared" ref="F47:G49" si="3">F48</f>
        <v>180</v>
      </c>
      <c r="G47" s="24">
        <f t="shared" si="3"/>
        <v>66.400000000000006</v>
      </c>
    </row>
    <row r="48" spans="1:7" ht="81" customHeight="1">
      <c r="A48" s="213" t="s">
        <v>312</v>
      </c>
      <c r="B48" s="9" t="s">
        <v>100</v>
      </c>
      <c r="C48" s="23"/>
      <c r="D48" s="7"/>
      <c r="E48" s="8"/>
      <c r="F48" s="24">
        <f t="shared" si="3"/>
        <v>180</v>
      </c>
      <c r="G48" s="24">
        <f t="shared" si="3"/>
        <v>66.400000000000006</v>
      </c>
    </row>
    <row r="49" spans="1:7" s="122" customFormat="1" ht="32.25" customHeight="1">
      <c r="A49" s="214" t="s">
        <v>249</v>
      </c>
      <c r="B49" s="16" t="s">
        <v>100</v>
      </c>
      <c r="C49" s="29">
        <v>200</v>
      </c>
      <c r="D49" s="14"/>
      <c r="E49" s="15"/>
      <c r="F49" s="30">
        <f t="shared" si="3"/>
        <v>180</v>
      </c>
      <c r="G49" s="30">
        <f t="shared" si="3"/>
        <v>66.400000000000006</v>
      </c>
    </row>
    <row r="50" spans="1:7" s="122" customFormat="1" ht="36" customHeight="1">
      <c r="A50" s="214" t="s">
        <v>41</v>
      </c>
      <c r="B50" s="16" t="s">
        <v>100</v>
      </c>
      <c r="C50" s="29">
        <v>240</v>
      </c>
      <c r="D50" s="14">
        <v>5</v>
      </c>
      <c r="E50" s="15">
        <v>3</v>
      </c>
      <c r="F50" s="30">
        <v>180</v>
      </c>
      <c r="G50" s="30">
        <v>66.400000000000006</v>
      </c>
    </row>
    <row r="51" spans="1:7" ht="51" customHeight="1">
      <c r="A51" s="215" t="s">
        <v>307</v>
      </c>
      <c r="B51" s="9" t="s">
        <v>106</v>
      </c>
      <c r="C51" s="10" t="s">
        <v>30</v>
      </c>
      <c r="D51" s="7"/>
      <c r="E51" s="8"/>
      <c r="F51" s="24">
        <f>F52+F55</f>
        <v>1976.5</v>
      </c>
      <c r="G51" s="24">
        <f>G52+G55</f>
        <v>1776.5</v>
      </c>
    </row>
    <row r="52" spans="1:7" ht="81.75" customHeight="1">
      <c r="A52" s="215" t="s">
        <v>309</v>
      </c>
      <c r="B52" s="9" t="s">
        <v>107</v>
      </c>
      <c r="C52" s="23"/>
      <c r="D52" s="7"/>
      <c r="E52" s="8"/>
      <c r="F52" s="24">
        <f>F53</f>
        <v>10</v>
      </c>
      <c r="G52" s="24">
        <f>G53</f>
        <v>10</v>
      </c>
    </row>
    <row r="53" spans="1:7" s="122" customFormat="1" ht="30" customHeight="1">
      <c r="A53" s="214" t="s">
        <v>249</v>
      </c>
      <c r="B53" s="16" t="s">
        <v>107</v>
      </c>
      <c r="C53" s="79">
        <v>200</v>
      </c>
      <c r="D53" s="57"/>
      <c r="E53" s="58"/>
      <c r="F53" s="75">
        <f>F54</f>
        <v>10</v>
      </c>
      <c r="G53" s="75">
        <f>G54</f>
        <v>10</v>
      </c>
    </row>
    <row r="54" spans="1:7" ht="33.75" customHeight="1">
      <c r="A54" s="216" t="s">
        <v>41</v>
      </c>
      <c r="B54" s="16" t="s">
        <v>107</v>
      </c>
      <c r="C54" s="74">
        <v>240</v>
      </c>
      <c r="D54" s="57">
        <v>8</v>
      </c>
      <c r="E54" s="58">
        <v>1</v>
      </c>
      <c r="F54" s="75">
        <v>10</v>
      </c>
      <c r="G54" s="75">
        <v>10</v>
      </c>
    </row>
    <row r="55" spans="1:7" ht="48" customHeight="1">
      <c r="A55" s="215" t="s">
        <v>308</v>
      </c>
      <c r="B55" s="9" t="s">
        <v>108</v>
      </c>
      <c r="C55" s="10"/>
      <c r="D55" s="7"/>
      <c r="E55" s="8"/>
      <c r="F55" s="24">
        <f>F56+F58+F60</f>
        <v>1966.5</v>
      </c>
      <c r="G55" s="24">
        <f>G56+G58+G60</f>
        <v>1766.5</v>
      </c>
    </row>
    <row r="56" spans="1:7" s="122" customFormat="1" ht="63.95" customHeight="1">
      <c r="A56" s="214" t="s">
        <v>36</v>
      </c>
      <c r="B56" s="16" t="s">
        <v>108</v>
      </c>
      <c r="C56" s="70">
        <v>100</v>
      </c>
      <c r="D56" s="57"/>
      <c r="E56" s="58"/>
      <c r="F56" s="75">
        <f>F57</f>
        <v>756.5</v>
      </c>
      <c r="G56" s="75">
        <f>G57</f>
        <v>756.5</v>
      </c>
    </row>
    <row r="57" spans="1:7" ht="17.25" customHeight="1">
      <c r="A57" s="217" t="s">
        <v>109</v>
      </c>
      <c r="B57" s="16" t="s">
        <v>108</v>
      </c>
      <c r="C57" s="74">
        <v>110</v>
      </c>
      <c r="D57" s="57">
        <v>8</v>
      </c>
      <c r="E57" s="58">
        <v>1</v>
      </c>
      <c r="F57" s="75">
        <v>756.5</v>
      </c>
      <c r="G57" s="75">
        <v>756.5</v>
      </c>
    </row>
    <row r="58" spans="1:7" ht="32.1" customHeight="1">
      <c r="A58" s="214" t="s">
        <v>249</v>
      </c>
      <c r="B58" s="16" t="s">
        <v>108</v>
      </c>
      <c r="C58" s="74">
        <v>200</v>
      </c>
      <c r="D58" s="57"/>
      <c r="E58" s="58"/>
      <c r="F58" s="75">
        <f>F59</f>
        <v>1200</v>
      </c>
      <c r="G58" s="75">
        <f>G59</f>
        <v>1000</v>
      </c>
    </row>
    <row r="59" spans="1:7" ht="32.1" customHeight="1">
      <c r="A59" s="216" t="s">
        <v>41</v>
      </c>
      <c r="B59" s="16" t="s">
        <v>108</v>
      </c>
      <c r="C59" s="74">
        <v>240</v>
      </c>
      <c r="D59" s="57">
        <v>8</v>
      </c>
      <c r="E59" s="58">
        <v>1</v>
      </c>
      <c r="F59" s="75">
        <v>1200</v>
      </c>
      <c r="G59" s="75">
        <v>1000</v>
      </c>
    </row>
    <row r="60" spans="1:7" ht="15.95" customHeight="1">
      <c r="A60" s="214" t="s">
        <v>42</v>
      </c>
      <c r="B60" s="16" t="s">
        <v>108</v>
      </c>
      <c r="C60" s="74">
        <v>800</v>
      </c>
      <c r="D60" s="57"/>
      <c r="E60" s="58"/>
      <c r="F60" s="75">
        <f>F61</f>
        <v>10</v>
      </c>
      <c r="G60" s="75">
        <f>G61</f>
        <v>10</v>
      </c>
    </row>
    <row r="61" spans="1:7" ht="15.95" customHeight="1">
      <c r="A61" s="214" t="s">
        <v>43</v>
      </c>
      <c r="B61" s="16" t="s">
        <v>108</v>
      </c>
      <c r="C61" s="79">
        <v>850</v>
      </c>
      <c r="D61" s="57">
        <v>8</v>
      </c>
      <c r="E61" s="58">
        <v>1</v>
      </c>
      <c r="F61" s="75">
        <v>10</v>
      </c>
      <c r="G61" s="75">
        <v>10</v>
      </c>
    </row>
    <row r="62" spans="1:7" ht="48" customHeight="1">
      <c r="A62" s="213" t="s">
        <v>310</v>
      </c>
      <c r="B62" s="9" t="s">
        <v>102</v>
      </c>
      <c r="C62" s="10"/>
      <c r="D62" s="7"/>
      <c r="E62" s="8"/>
      <c r="F62" s="24">
        <f t="shared" ref="F62:G64" si="4">F63</f>
        <v>10</v>
      </c>
      <c r="G62" s="24">
        <f t="shared" si="4"/>
        <v>10</v>
      </c>
    </row>
    <row r="63" spans="1:7" ht="49.5" customHeight="1">
      <c r="A63" s="213" t="s">
        <v>311</v>
      </c>
      <c r="B63" s="9" t="s">
        <v>103</v>
      </c>
      <c r="C63" s="10"/>
      <c r="D63" s="7"/>
      <c r="E63" s="8"/>
      <c r="F63" s="24">
        <f t="shared" si="4"/>
        <v>10</v>
      </c>
      <c r="G63" s="24">
        <f t="shared" si="4"/>
        <v>10</v>
      </c>
    </row>
    <row r="64" spans="1:7" ht="36" customHeight="1">
      <c r="A64" s="214" t="s">
        <v>249</v>
      </c>
      <c r="B64" s="16" t="s">
        <v>103</v>
      </c>
      <c r="C64" s="29">
        <v>200</v>
      </c>
      <c r="D64" s="72"/>
      <c r="E64" s="73"/>
      <c r="F64" s="30">
        <f t="shared" si="4"/>
        <v>10</v>
      </c>
      <c r="G64" s="30">
        <f t="shared" si="4"/>
        <v>10</v>
      </c>
    </row>
    <row r="65" spans="1:7" s="122" customFormat="1" ht="32.1" customHeight="1">
      <c r="A65" s="216" t="s">
        <v>41</v>
      </c>
      <c r="B65" s="16" t="s">
        <v>103</v>
      </c>
      <c r="C65" s="29">
        <v>240</v>
      </c>
      <c r="D65" s="57">
        <v>7</v>
      </c>
      <c r="E65" s="58">
        <v>7</v>
      </c>
      <c r="F65" s="30">
        <v>10</v>
      </c>
      <c r="G65" s="30">
        <v>10</v>
      </c>
    </row>
    <row r="66" spans="1:7" s="122" customFormat="1" ht="18.75" customHeight="1">
      <c r="A66" s="213" t="s">
        <v>32</v>
      </c>
      <c r="B66" s="9" t="s">
        <v>33</v>
      </c>
      <c r="C66" s="10" t="s">
        <v>30</v>
      </c>
      <c r="D66" s="7"/>
      <c r="E66" s="8"/>
      <c r="F66" s="11">
        <f>F67+F70+F75+F78+F83+F89+F92+F95+F98+F101+F104+F107+F110+F113+F118+F121</f>
        <v>4023.4000000000005</v>
      </c>
      <c r="G66" s="11">
        <f>G67+G70+G75+G78+G83+G89+G92+G95+G98+G101+G104+G107+G110+G113+G118+G121</f>
        <v>4034.4000000000005</v>
      </c>
    </row>
    <row r="67" spans="1:7" s="122" customFormat="1" ht="38.25" customHeight="1">
      <c r="A67" s="213" t="s">
        <v>45</v>
      </c>
      <c r="B67" s="9" t="s">
        <v>46</v>
      </c>
      <c r="C67" s="10"/>
      <c r="D67" s="7"/>
      <c r="E67" s="8"/>
      <c r="F67" s="11">
        <f>F68</f>
        <v>1500</v>
      </c>
      <c r="G67" s="11">
        <f>G68</f>
        <v>1500</v>
      </c>
    </row>
    <row r="68" spans="1:7" ht="32.1" customHeight="1">
      <c r="A68" s="214" t="s">
        <v>36</v>
      </c>
      <c r="B68" s="16" t="s">
        <v>46</v>
      </c>
      <c r="C68" s="17">
        <v>100</v>
      </c>
      <c r="D68" s="14"/>
      <c r="E68" s="15"/>
      <c r="F68" s="18">
        <f>F69</f>
        <v>1500</v>
      </c>
      <c r="G68" s="18">
        <f>G69</f>
        <v>1500</v>
      </c>
    </row>
    <row r="69" spans="1:7" ht="32.1" customHeight="1">
      <c r="A69" s="214" t="s">
        <v>37</v>
      </c>
      <c r="B69" s="16" t="s">
        <v>46</v>
      </c>
      <c r="C69" s="17">
        <v>120</v>
      </c>
      <c r="D69" s="14">
        <v>1</v>
      </c>
      <c r="E69" s="15">
        <v>4</v>
      </c>
      <c r="F69" s="18">
        <v>1500</v>
      </c>
      <c r="G69" s="18">
        <v>1500</v>
      </c>
    </row>
    <row r="70" spans="1:7" ht="20.25" customHeight="1">
      <c r="A70" s="213" t="s">
        <v>39</v>
      </c>
      <c r="B70" s="9" t="s">
        <v>40</v>
      </c>
      <c r="C70" s="10" t="s">
        <v>30</v>
      </c>
      <c r="D70" s="7"/>
      <c r="E70" s="8"/>
      <c r="F70" s="11">
        <f>F71+F73</f>
        <v>655</v>
      </c>
      <c r="G70" s="11">
        <f>G71+G73</f>
        <v>605</v>
      </c>
    </row>
    <row r="71" spans="1:7" ht="15.95" customHeight="1">
      <c r="A71" s="214" t="s">
        <v>249</v>
      </c>
      <c r="B71" s="117" t="s">
        <v>40</v>
      </c>
      <c r="C71" s="29">
        <v>200</v>
      </c>
      <c r="D71" s="27"/>
      <c r="E71" s="27"/>
      <c r="F71" s="30">
        <f>F72</f>
        <v>650</v>
      </c>
      <c r="G71" s="30">
        <f>G72</f>
        <v>600</v>
      </c>
    </row>
    <row r="72" spans="1:7" ht="15.95" customHeight="1">
      <c r="A72" s="214" t="s">
        <v>41</v>
      </c>
      <c r="B72" s="117" t="s">
        <v>40</v>
      </c>
      <c r="C72" s="29">
        <v>240</v>
      </c>
      <c r="D72" s="27">
        <v>1</v>
      </c>
      <c r="E72" s="27">
        <v>4</v>
      </c>
      <c r="F72" s="30">
        <v>650</v>
      </c>
      <c r="G72" s="30">
        <v>600</v>
      </c>
    </row>
    <row r="73" spans="1:7" ht="18.75" customHeight="1">
      <c r="A73" s="214" t="s">
        <v>42</v>
      </c>
      <c r="B73" s="117" t="s">
        <v>40</v>
      </c>
      <c r="C73" s="29">
        <v>800</v>
      </c>
      <c r="D73" s="27"/>
      <c r="E73" s="27"/>
      <c r="F73" s="30">
        <f>F74</f>
        <v>5</v>
      </c>
      <c r="G73" s="30">
        <f>G74</f>
        <v>5</v>
      </c>
    </row>
    <row r="74" spans="1:7" s="122" customFormat="1" ht="21.75" customHeight="1">
      <c r="A74" s="214" t="s">
        <v>43</v>
      </c>
      <c r="B74" s="117" t="s">
        <v>40</v>
      </c>
      <c r="C74" s="29">
        <v>850</v>
      </c>
      <c r="D74" s="27">
        <v>1</v>
      </c>
      <c r="E74" s="27">
        <v>4</v>
      </c>
      <c r="F74" s="30">
        <v>5</v>
      </c>
      <c r="G74" s="30">
        <v>5</v>
      </c>
    </row>
    <row r="75" spans="1:7" s="122" customFormat="1" ht="30" customHeight="1">
      <c r="A75" s="213" t="s">
        <v>141</v>
      </c>
      <c r="B75" s="123" t="s">
        <v>48</v>
      </c>
      <c r="C75" s="23"/>
      <c r="D75" s="21"/>
      <c r="E75" s="21"/>
      <c r="F75" s="24">
        <f>F76</f>
        <v>22.8</v>
      </c>
      <c r="G75" s="24">
        <f>G76</f>
        <v>22.8</v>
      </c>
    </row>
    <row r="76" spans="1:7" ht="21" customHeight="1">
      <c r="A76" s="214" t="s">
        <v>49</v>
      </c>
      <c r="B76" s="117" t="s">
        <v>48</v>
      </c>
      <c r="C76" s="29">
        <v>500</v>
      </c>
      <c r="D76" s="27"/>
      <c r="E76" s="27"/>
      <c r="F76" s="30">
        <f>F77</f>
        <v>22.8</v>
      </c>
      <c r="G76" s="30">
        <f>G77</f>
        <v>22.8</v>
      </c>
    </row>
    <row r="77" spans="1:7" ht="21.75" customHeight="1">
      <c r="A77" s="214" t="s">
        <v>50</v>
      </c>
      <c r="B77" s="117" t="s">
        <v>48</v>
      </c>
      <c r="C77" s="29">
        <v>540</v>
      </c>
      <c r="D77" s="27">
        <v>1</v>
      </c>
      <c r="E77" s="27">
        <v>6</v>
      </c>
      <c r="F77" s="30">
        <v>22.8</v>
      </c>
      <c r="G77" s="30">
        <v>22.8</v>
      </c>
    </row>
    <row r="78" spans="1:7" ht="37.5" customHeight="1">
      <c r="A78" s="213" t="s">
        <v>55</v>
      </c>
      <c r="B78" s="123" t="s">
        <v>56</v>
      </c>
      <c r="C78" s="23" t="s">
        <v>30</v>
      </c>
      <c r="D78" s="21"/>
      <c r="E78" s="21"/>
      <c r="F78" s="24">
        <f>F79+F81</f>
        <v>400</v>
      </c>
      <c r="G78" s="24">
        <f>G79+G81</f>
        <v>400</v>
      </c>
    </row>
    <row r="79" spans="1:7" ht="31.5" customHeight="1">
      <c r="A79" s="214" t="s">
        <v>249</v>
      </c>
      <c r="B79" s="117" t="s">
        <v>56</v>
      </c>
      <c r="C79" s="29">
        <v>200</v>
      </c>
      <c r="D79" s="27"/>
      <c r="E79" s="27"/>
      <c r="F79" s="30">
        <f>F80</f>
        <v>120</v>
      </c>
      <c r="G79" s="30">
        <f>G80</f>
        <v>120</v>
      </c>
    </row>
    <row r="80" spans="1:7" s="122" customFormat="1" ht="35.25" customHeight="1">
      <c r="A80" s="214" t="s">
        <v>41</v>
      </c>
      <c r="B80" s="117" t="s">
        <v>56</v>
      </c>
      <c r="C80" s="29">
        <v>240</v>
      </c>
      <c r="D80" s="27">
        <v>1</v>
      </c>
      <c r="E80" s="27">
        <v>13</v>
      </c>
      <c r="F80" s="30">
        <v>120</v>
      </c>
      <c r="G80" s="30">
        <v>120</v>
      </c>
    </row>
    <row r="81" spans="1:7" s="122" customFormat="1" ht="22.5" customHeight="1">
      <c r="A81" s="214" t="s">
        <v>42</v>
      </c>
      <c r="B81" s="117" t="s">
        <v>56</v>
      </c>
      <c r="C81" s="29">
        <v>800</v>
      </c>
      <c r="D81" s="27"/>
      <c r="E81" s="27"/>
      <c r="F81" s="30">
        <v>280</v>
      </c>
      <c r="G81" s="30">
        <f>G82</f>
        <v>280</v>
      </c>
    </row>
    <row r="82" spans="1:7" ht="23.25" customHeight="1">
      <c r="A82" s="214" t="s">
        <v>43</v>
      </c>
      <c r="B82" s="117" t="s">
        <v>56</v>
      </c>
      <c r="C82" s="29">
        <v>850</v>
      </c>
      <c r="D82" s="27">
        <v>1</v>
      </c>
      <c r="E82" s="27">
        <v>13</v>
      </c>
      <c r="F82" s="30">
        <v>300</v>
      </c>
      <c r="G82" s="30">
        <v>280</v>
      </c>
    </row>
    <row r="83" spans="1:7" ht="21" customHeight="1">
      <c r="A83" s="213" t="s">
        <v>57</v>
      </c>
      <c r="B83" s="22" t="s">
        <v>58</v>
      </c>
      <c r="C83" s="10" t="s">
        <v>30</v>
      </c>
      <c r="D83" s="21"/>
      <c r="E83" s="21"/>
      <c r="F83" s="24">
        <f>F84+F86</f>
        <v>185</v>
      </c>
      <c r="G83" s="24">
        <f>G84+G86</f>
        <v>125</v>
      </c>
    </row>
    <row r="84" spans="1:7" ht="15.95" customHeight="1">
      <c r="A84" s="214" t="s">
        <v>249</v>
      </c>
      <c r="B84" s="28" t="s">
        <v>58</v>
      </c>
      <c r="C84" s="17">
        <v>200</v>
      </c>
      <c r="D84" s="27"/>
      <c r="E84" s="27"/>
      <c r="F84" s="30">
        <f>F85</f>
        <v>180</v>
      </c>
      <c r="G84" s="30">
        <f>G85</f>
        <v>120</v>
      </c>
    </row>
    <row r="85" spans="1:7" ht="36" customHeight="1">
      <c r="A85" s="214" t="s">
        <v>41</v>
      </c>
      <c r="B85" s="28" t="s">
        <v>58</v>
      </c>
      <c r="C85" s="17">
        <v>240</v>
      </c>
      <c r="D85" s="27">
        <v>1</v>
      </c>
      <c r="E85" s="27">
        <v>13</v>
      </c>
      <c r="F85" s="18">
        <v>180</v>
      </c>
      <c r="G85" s="18">
        <v>120</v>
      </c>
    </row>
    <row r="86" spans="1:7" s="122" customFormat="1" ht="28.5" customHeight="1">
      <c r="A86" s="214" t="s">
        <v>42</v>
      </c>
      <c r="B86" s="28" t="s">
        <v>58</v>
      </c>
      <c r="C86" s="17">
        <v>800</v>
      </c>
      <c r="D86" s="27"/>
      <c r="E86" s="27"/>
      <c r="F86" s="30">
        <f>F87+F88</f>
        <v>5</v>
      </c>
      <c r="G86" s="30">
        <f>G87+G88</f>
        <v>5</v>
      </c>
    </row>
    <row r="87" spans="1:7" s="122" customFormat="1" ht="25.5" customHeight="1">
      <c r="A87" s="214" t="s">
        <v>59</v>
      </c>
      <c r="B87" s="28" t="s">
        <v>58</v>
      </c>
      <c r="C87" s="17">
        <v>830</v>
      </c>
      <c r="D87" s="27">
        <v>1</v>
      </c>
      <c r="E87" s="27">
        <v>13</v>
      </c>
      <c r="F87" s="30">
        <v>0</v>
      </c>
      <c r="G87" s="30">
        <v>0</v>
      </c>
    </row>
    <row r="88" spans="1:7" ht="20.25" customHeight="1">
      <c r="A88" s="214" t="s">
        <v>43</v>
      </c>
      <c r="B88" s="28" t="s">
        <v>58</v>
      </c>
      <c r="C88" s="17">
        <v>850</v>
      </c>
      <c r="D88" s="27">
        <v>1</v>
      </c>
      <c r="E88" s="27">
        <v>13</v>
      </c>
      <c r="F88" s="30">
        <v>5</v>
      </c>
      <c r="G88" s="30">
        <v>5</v>
      </c>
    </row>
    <row r="89" spans="1:7" ht="21" customHeight="1">
      <c r="A89" s="213" t="s">
        <v>117</v>
      </c>
      <c r="B89" s="123" t="s">
        <v>118</v>
      </c>
      <c r="C89" s="23"/>
      <c r="D89" s="21"/>
      <c r="E89" s="21"/>
      <c r="F89" s="24">
        <f>F90</f>
        <v>46</v>
      </c>
      <c r="G89" s="24">
        <f>G90</f>
        <v>10</v>
      </c>
    </row>
    <row r="90" spans="1:7" ht="15.95" customHeight="1">
      <c r="A90" s="214" t="s">
        <v>249</v>
      </c>
      <c r="B90" s="28" t="s">
        <v>118</v>
      </c>
      <c r="C90" s="70">
        <v>200</v>
      </c>
      <c r="D90" s="73"/>
      <c r="E90" s="73"/>
      <c r="F90" s="75">
        <f>F91</f>
        <v>46</v>
      </c>
      <c r="G90" s="75">
        <f>G91</f>
        <v>10</v>
      </c>
    </row>
    <row r="91" spans="1:7" ht="32.25" customHeight="1">
      <c r="A91" s="214" t="s">
        <v>41</v>
      </c>
      <c r="B91" s="16" t="s">
        <v>118</v>
      </c>
      <c r="C91" s="17">
        <v>240</v>
      </c>
      <c r="D91" s="57">
        <v>11</v>
      </c>
      <c r="E91" s="58">
        <v>5</v>
      </c>
      <c r="F91" s="18">
        <v>46</v>
      </c>
      <c r="G91" s="18">
        <v>10</v>
      </c>
    </row>
    <row r="92" spans="1:7" s="122" customFormat="1" ht="49.5" customHeight="1">
      <c r="A92" s="213" t="s">
        <v>67</v>
      </c>
      <c r="B92" s="9" t="s">
        <v>68</v>
      </c>
      <c r="C92" s="10"/>
      <c r="D92" s="7"/>
      <c r="E92" s="8"/>
      <c r="F92" s="11">
        <f>F93</f>
        <v>50</v>
      </c>
      <c r="G92" s="11">
        <f>G93</f>
        <v>50</v>
      </c>
    </row>
    <row r="93" spans="1:7" s="122" customFormat="1" ht="32.25" customHeight="1">
      <c r="A93" s="214" t="s">
        <v>249</v>
      </c>
      <c r="B93" s="16" t="s">
        <v>68</v>
      </c>
      <c r="C93" s="17">
        <v>200</v>
      </c>
      <c r="D93" s="14"/>
      <c r="E93" s="15"/>
      <c r="F93" s="18">
        <f>F94</f>
        <v>50</v>
      </c>
      <c r="G93" s="18">
        <f>G94</f>
        <v>50</v>
      </c>
    </row>
    <row r="94" spans="1:7" ht="31.5" customHeight="1">
      <c r="A94" s="214" t="s">
        <v>41</v>
      </c>
      <c r="B94" s="16" t="s">
        <v>68</v>
      </c>
      <c r="C94" s="17">
        <v>240</v>
      </c>
      <c r="D94" s="14">
        <v>3</v>
      </c>
      <c r="E94" s="15">
        <v>9</v>
      </c>
      <c r="F94" s="18">
        <v>50</v>
      </c>
      <c r="G94" s="18">
        <v>50</v>
      </c>
    </row>
    <row r="95" spans="1:7" ht="49.5" customHeight="1">
      <c r="A95" s="213" t="s">
        <v>69</v>
      </c>
      <c r="B95" s="9" t="s">
        <v>70</v>
      </c>
      <c r="C95" s="10"/>
      <c r="D95" s="7"/>
      <c r="E95" s="8"/>
      <c r="F95" s="11">
        <f>F96</f>
        <v>30</v>
      </c>
      <c r="G95" s="11">
        <f>G96</f>
        <v>20</v>
      </c>
    </row>
    <row r="96" spans="1:7" s="122" customFormat="1" ht="33.75" customHeight="1">
      <c r="A96" s="214" t="s">
        <v>249</v>
      </c>
      <c r="B96" s="16" t="s">
        <v>70</v>
      </c>
      <c r="C96" s="17">
        <v>200</v>
      </c>
      <c r="D96" s="14"/>
      <c r="E96" s="15"/>
      <c r="F96" s="18">
        <f>F97</f>
        <v>30</v>
      </c>
      <c r="G96" s="18">
        <f>G97</f>
        <v>20</v>
      </c>
    </row>
    <row r="97" spans="1:7" ht="32.1" customHeight="1">
      <c r="A97" s="214" t="s">
        <v>41</v>
      </c>
      <c r="B97" s="16" t="s">
        <v>70</v>
      </c>
      <c r="C97" s="17">
        <v>240</v>
      </c>
      <c r="D97" s="14">
        <v>3</v>
      </c>
      <c r="E97" s="15">
        <v>9</v>
      </c>
      <c r="F97" s="18">
        <v>30</v>
      </c>
      <c r="G97" s="18">
        <v>20</v>
      </c>
    </row>
    <row r="98" spans="1:7" ht="53.25" customHeight="1">
      <c r="A98" s="213" t="s">
        <v>71</v>
      </c>
      <c r="B98" s="9" t="s">
        <v>72</v>
      </c>
      <c r="C98" s="10"/>
      <c r="D98" s="7"/>
      <c r="E98" s="8"/>
      <c r="F98" s="11">
        <f>F99</f>
        <v>70</v>
      </c>
      <c r="G98" s="11">
        <f>G99</f>
        <v>70</v>
      </c>
    </row>
    <row r="99" spans="1:7" s="122" customFormat="1" ht="39.75" customHeight="1">
      <c r="A99" s="214" t="s">
        <v>249</v>
      </c>
      <c r="B99" s="16" t="s">
        <v>72</v>
      </c>
      <c r="C99" s="17">
        <v>200</v>
      </c>
      <c r="D99" s="14"/>
      <c r="E99" s="15"/>
      <c r="F99" s="18">
        <f>F100</f>
        <v>70</v>
      </c>
      <c r="G99" s="18">
        <f>G100</f>
        <v>70</v>
      </c>
    </row>
    <row r="100" spans="1:7" ht="36" customHeight="1">
      <c r="A100" s="214" t="s">
        <v>41</v>
      </c>
      <c r="B100" s="16" t="s">
        <v>72</v>
      </c>
      <c r="C100" s="17">
        <v>240</v>
      </c>
      <c r="D100" s="14">
        <v>3</v>
      </c>
      <c r="E100" s="15">
        <v>9</v>
      </c>
      <c r="F100" s="18">
        <v>70</v>
      </c>
      <c r="G100" s="18">
        <v>70</v>
      </c>
    </row>
    <row r="101" spans="1:7" ht="31.5" customHeight="1">
      <c r="A101" s="213" t="s">
        <v>113</v>
      </c>
      <c r="B101" s="9" t="s">
        <v>246</v>
      </c>
      <c r="C101" s="10" t="s">
        <v>30</v>
      </c>
      <c r="D101" s="7"/>
      <c r="E101" s="8"/>
      <c r="F101" s="11">
        <f>F102</f>
        <v>180</v>
      </c>
      <c r="G101" s="11">
        <f>G102</f>
        <v>180</v>
      </c>
    </row>
    <row r="102" spans="1:7" ht="16.5" customHeight="1">
      <c r="A102" s="216" t="s">
        <v>114</v>
      </c>
      <c r="B102" s="16" t="s">
        <v>246</v>
      </c>
      <c r="C102" s="70">
        <v>300</v>
      </c>
      <c r="D102" s="57"/>
      <c r="E102" s="58"/>
      <c r="F102" s="71">
        <f>F103</f>
        <v>180</v>
      </c>
      <c r="G102" s="71">
        <f>G103</f>
        <v>180</v>
      </c>
    </row>
    <row r="103" spans="1:7" ht="16.5" customHeight="1">
      <c r="A103" s="216" t="s">
        <v>115</v>
      </c>
      <c r="B103" s="16" t="s">
        <v>246</v>
      </c>
      <c r="C103" s="70">
        <v>310</v>
      </c>
      <c r="D103" s="57">
        <v>10</v>
      </c>
      <c r="E103" s="58">
        <v>1</v>
      </c>
      <c r="F103" s="71">
        <v>180</v>
      </c>
      <c r="G103" s="71">
        <v>180</v>
      </c>
    </row>
    <row r="104" spans="1:7" ht="15.95" customHeight="1">
      <c r="A104" s="213" t="s">
        <v>34</v>
      </c>
      <c r="B104" s="9" t="s">
        <v>35</v>
      </c>
      <c r="C104" s="10" t="s">
        <v>30</v>
      </c>
      <c r="D104" s="7"/>
      <c r="E104" s="8"/>
      <c r="F104" s="11">
        <f>F105</f>
        <v>464.3</v>
      </c>
      <c r="G104" s="11">
        <f>G105</f>
        <v>464.3</v>
      </c>
    </row>
    <row r="105" spans="1:7" ht="15.95" customHeight="1">
      <c r="A105" s="214" t="s">
        <v>36</v>
      </c>
      <c r="B105" s="16" t="s">
        <v>35</v>
      </c>
      <c r="C105" s="17">
        <v>100</v>
      </c>
      <c r="D105" s="14"/>
      <c r="E105" s="15"/>
      <c r="F105" s="18">
        <f>F106</f>
        <v>464.3</v>
      </c>
      <c r="G105" s="18">
        <f>G106</f>
        <v>464.3</v>
      </c>
    </row>
    <row r="106" spans="1:7" ht="32.1" customHeight="1">
      <c r="A106" s="214" t="s">
        <v>37</v>
      </c>
      <c r="B106" s="16" t="s">
        <v>35</v>
      </c>
      <c r="C106" s="17">
        <v>120</v>
      </c>
      <c r="D106" s="14">
        <v>1</v>
      </c>
      <c r="E106" s="15">
        <v>2</v>
      </c>
      <c r="F106" s="18">
        <v>464.3</v>
      </c>
      <c r="G106" s="18">
        <v>464.3</v>
      </c>
    </row>
    <row r="107" spans="1:7" ht="15.95" customHeight="1">
      <c r="A107" s="213" t="s">
        <v>85</v>
      </c>
      <c r="B107" s="9" t="s">
        <v>86</v>
      </c>
      <c r="C107" s="10"/>
      <c r="D107" s="7"/>
      <c r="E107" s="8"/>
      <c r="F107" s="11">
        <f>F108</f>
        <v>10</v>
      </c>
      <c r="G107" s="11">
        <f>G108</f>
        <v>10</v>
      </c>
    </row>
    <row r="108" spans="1:7" ht="15.95" customHeight="1">
      <c r="A108" s="214" t="s">
        <v>249</v>
      </c>
      <c r="B108" s="16" t="s">
        <v>86</v>
      </c>
      <c r="C108" s="17">
        <v>200</v>
      </c>
      <c r="D108" s="14"/>
      <c r="E108" s="15"/>
      <c r="F108" s="18">
        <f>F109</f>
        <v>10</v>
      </c>
      <c r="G108" s="18">
        <f>G109</f>
        <v>10</v>
      </c>
    </row>
    <row r="109" spans="1:7" s="122" customFormat="1" ht="37.5" customHeight="1">
      <c r="A109" s="214" t="s">
        <v>41</v>
      </c>
      <c r="B109" s="16" t="s">
        <v>86</v>
      </c>
      <c r="C109" s="17">
        <v>240</v>
      </c>
      <c r="D109" s="14">
        <v>4</v>
      </c>
      <c r="E109" s="15">
        <v>12</v>
      </c>
      <c r="F109" s="18">
        <v>10</v>
      </c>
      <c r="G109" s="18">
        <v>10</v>
      </c>
    </row>
    <row r="110" spans="1:7" ht="23.25" customHeight="1">
      <c r="A110" s="213" t="s">
        <v>248</v>
      </c>
      <c r="B110" s="9" t="s">
        <v>52</v>
      </c>
      <c r="C110" s="10" t="s">
        <v>30</v>
      </c>
      <c r="D110" s="7"/>
      <c r="E110" s="8"/>
      <c r="F110" s="11">
        <f>F111</f>
        <v>140</v>
      </c>
      <c r="G110" s="11">
        <f>G111</f>
        <v>140</v>
      </c>
    </row>
    <row r="111" spans="1:7" ht="15.95" customHeight="1">
      <c r="A111" s="214" t="s">
        <v>42</v>
      </c>
      <c r="B111" s="16" t="s">
        <v>52</v>
      </c>
      <c r="C111" s="17">
        <v>800</v>
      </c>
      <c r="D111" s="14"/>
      <c r="E111" s="15"/>
      <c r="F111" s="18">
        <f>F112</f>
        <v>140</v>
      </c>
      <c r="G111" s="18">
        <f>G112</f>
        <v>140</v>
      </c>
    </row>
    <row r="112" spans="1:7" ht="21.75" customHeight="1">
      <c r="A112" s="214" t="s">
        <v>53</v>
      </c>
      <c r="B112" s="16" t="s">
        <v>52</v>
      </c>
      <c r="C112" s="17">
        <v>870</v>
      </c>
      <c r="D112" s="14">
        <v>1</v>
      </c>
      <c r="E112" s="15">
        <v>11</v>
      </c>
      <c r="F112" s="18">
        <v>140</v>
      </c>
      <c r="G112" s="18">
        <v>140</v>
      </c>
    </row>
    <row r="113" spans="1:7" ht="32.1" customHeight="1">
      <c r="A113" s="215" t="s">
        <v>61</v>
      </c>
      <c r="B113" s="129" t="s">
        <v>62</v>
      </c>
      <c r="C113" s="124" t="s">
        <v>30</v>
      </c>
      <c r="D113" s="7"/>
      <c r="E113" s="8"/>
      <c r="F113" s="125">
        <f>F114+F116</f>
        <v>79.8</v>
      </c>
      <c r="G113" s="125">
        <f>G114+G116</f>
        <v>79.8</v>
      </c>
    </row>
    <row r="114" spans="1:7" ht="15.95" customHeight="1">
      <c r="A114" s="214" t="s">
        <v>36</v>
      </c>
      <c r="B114" s="117" t="s">
        <v>62</v>
      </c>
      <c r="C114" s="29">
        <v>100</v>
      </c>
      <c r="D114" s="27"/>
      <c r="E114" s="27"/>
      <c r="F114" s="30">
        <f>F115</f>
        <v>78.599999999999994</v>
      </c>
      <c r="G114" s="30">
        <f>G115</f>
        <v>78.599999999999994</v>
      </c>
    </row>
    <row r="115" spans="1:7" ht="15.95" customHeight="1">
      <c r="A115" s="214" t="s">
        <v>63</v>
      </c>
      <c r="B115" s="117" t="s">
        <v>62</v>
      </c>
      <c r="C115" s="29">
        <v>120</v>
      </c>
      <c r="D115" s="27">
        <v>2</v>
      </c>
      <c r="E115" s="27">
        <v>3</v>
      </c>
      <c r="F115" s="30">
        <v>78.599999999999994</v>
      </c>
      <c r="G115" s="30">
        <v>78.599999999999994</v>
      </c>
    </row>
    <row r="116" spans="1:7" ht="32.1" customHeight="1">
      <c r="A116" s="214" t="s">
        <v>249</v>
      </c>
      <c r="B116" s="117" t="s">
        <v>64</v>
      </c>
      <c r="C116" s="29">
        <v>200</v>
      </c>
      <c r="D116" s="27"/>
      <c r="E116" s="27"/>
      <c r="F116" s="30">
        <f>F117</f>
        <v>1.2</v>
      </c>
      <c r="G116" s="30">
        <f>G117</f>
        <v>1.2</v>
      </c>
    </row>
    <row r="117" spans="1:7" ht="15.95" customHeight="1">
      <c r="A117" s="214" t="s">
        <v>41</v>
      </c>
      <c r="B117" s="117" t="s">
        <v>64</v>
      </c>
      <c r="C117" s="29">
        <v>240</v>
      </c>
      <c r="D117" s="27">
        <v>2</v>
      </c>
      <c r="E117" s="27">
        <v>3</v>
      </c>
      <c r="F117" s="30">
        <v>1.2</v>
      </c>
      <c r="G117" s="30">
        <v>1.2</v>
      </c>
    </row>
    <row r="118" spans="1:7" ht="15.95" customHeight="1">
      <c r="A118" s="213" t="s">
        <v>124</v>
      </c>
      <c r="B118" s="123" t="s">
        <v>123</v>
      </c>
      <c r="C118" s="23"/>
      <c r="D118" s="21"/>
      <c r="E118" s="21"/>
      <c r="F118" s="24">
        <f>F119</f>
        <v>0.1</v>
      </c>
      <c r="G118" s="24">
        <f>G119</f>
        <v>0.1</v>
      </c>
    </row>
    <row r="119" spans="1:7" s="122" customFormat="1" ht="32.1" customHeight="1">
      <c r="A119" s="214" t="s">
        <v>249</v>
      </c>
      <c r="B119" s="117" t="s">
        <v>123</v>
      </c>
      <c r="C119" s="29">
        <v>200</v>
      </c>
      <c r="D119" s="27"/>
      <c r="E119" s="27"/>
      <c r="F119" s="30">
        <f>F120</f>
        <v>0.1</v>
      </c>
      <c r="G119" s="30">
        <f>G120</f>
        <v>0.1</v>
      </c>
    </row>
    <row r="120" spans="1:7" s="122" customFormat="1" ht="38.25" customHeight="1">
      <c r="A120" s="214" t="s">
        <v>41</v>
      </c>
      <c r="B120" s="117" t="s">
        <v>123</v>
      </c>
      <c r="C120" s="29">
        <v>240</v>
      </c>
      <c r="D120" s="27">
        <v>1</v>
      </c>
      <c r="E120" s="27">
        <v>4</v>
      </c>
      <c r="F120" s="30">
        <v>0.1</v>
      </c>
      <c r="G120" s="30">
        <v>0.1</v>
      </c>
    </row>
    <row r="121" spans="1:7" ht="21.75" customHeight="1">
      <c r="A121" s="213" t="s">
        <v>120</v>
      </c>
      <c r="B121" s="123" t="s">
        <v>121</v>
      </c>
      <c r="C121" s="23"/>
      <c r="D121" s="21"/>
      <c r="E121" s="21"/>
      <c r="F121" s="24">
        <f>F122</f>
        <v>190.4</v>
      </c>
      <c r="G121" s="24">
        <f>G122</f>
        <v>357.4</v>
      </c>
    </row>
    <row r="122" spans="1:7" ht="15.95" customHeight="1">
      <c r="A122" s="214" t="s">
        <v>120</v>
      </c>
      <c r="B122" s="117" t="s">
        <v>121</v>
      </c>
      <c r="C122" s="29">
        <v>900</v>
      </c>
      <c r="D122" s="73"/>
      <c r="E122" s="73"/>
      <c r="F122" s="30">
        <f>F123</f>
        <v>190.4</v>
      </c>
      <c r="G122" s="30">
        <f>G123</f>
        <v>357.4</v>
      </c>
    </row>
    <row r="123" spans="1:7" ht="15.95" customHeight="1">
      <c r="A123" s="214" t="s">
        <v>120</v>
      </c>
      <c r="B123" s="117" t="s">
        <v>121</v>
      </c>
      <c r="C123" s="29">
        <v>990</v>
      </c>
      <c r="D123" s="73">
        <v>99</v>
      </c>
      <c r="E123" s="73">
        <v>99</v>
      </c>
      <c r="F123" s="30">
        <v>190.4</v>
      </c>
      <c r="G123" s="30">
        <v>357.4</v>
      </c>
    </row>
    <row r="124" spans="1:7" ht="17.25" customHeight="1">
      <c r="A124" s="175" t="s">
        <v>122</v>
      </c>
      <c r="B124" s="94"/>
      <c r="C124" s="95"/>
      <c r="D124" s="93"/>
      <c r="E124" s="93"/>
      <c r="F124" s="63">
        <f>F66+F19+F34+F51+F62</f>
        <v>7692.8</v>
      </c>
      <c r="G124" s="63">
        <f>G66+G19+G34+G51+G62</f>
        <v>7227.3</v>
      </c>
    </row>
    <row r="125" spans="1:7" ht="15.75">
      <c r="A125" s="96"/>
      <c r="B125" s="34"/>
      <c r="C125" s="98"/>
      <c r="D125" s="97"/>
      <c r="E125" s="97"/>
      <c r="F125" s="99"/>
      <c r="G125" s="100"/>
    </row>
    <row r="126" spans="1:7" ht="12" customHeight="1">
      <c r="A126" s="101"/>
      <c r="B126" s="103"/>
      <c r="C126" s="104"/>
      <c r="D126" s="102"/>
      <c r="E126" s="102"/>
      <c r="F126" s="105"/>
      <c r="G126" s="100"/>
    </row>
    <row r="127" spans="1:7" ht="12.75" customHeight="1">
      <c r="A127" s="96"/>
      <c r="B127" s="106"/>
      <c r="C127" s="104"/>
      <c r="D127" s="102"/>
      <c r="E127" s="102"/>
      <c r="F127" s="105"/>
      <c r="G127" s="100"/>
    </row>
    <row r="128" spans="1:7" ht="12.75" customHeight="1">
      <c r="A128" s="96"/>
      <c r="B128" s="106"/>
      <c r="C128" s="104"/>
      <c r="D128" s="107"/>
      <c r="E128" s="107"/>
      <c r="F128" s="105"/>
      <c r="G128" s="100"/>
    </row>
    <row r="129" spans="1:7" ht="12.75" customHeight="1">
      <c r="A129" s="96"/>
      <c r="B129" s="105"/>
      <c r="C129" s="108"/>
      <c r="D129" s="108"/>
      <c r="E129" s="108"/>
      <c r="F129" s="108"/>
      <c r="G129" s="100"/>
    </row>
    <row r="130" spans="1:7" ht="14.25" customHeight="1">
      <c r="A130" s="96"/>
      <c r="B130" s="108"/>
      <c r="C130" s="104"/>
      <c r="D130" s="107"/>
      <c r="E130" s="107"/>
      <c r="F130" s="105"/>
      <c r="G130" s="100"/>
    </row>
    <row r="131" spans="1:7" ht="15.75">
      <c r="A131" s="97"/>
      <c r="B131" s="105"/>
      <c r="C131" s="109"/>
      <c r="D131" s="109"/>
      <c r="E131" s="109"/>
      <c r="F131" s="109"/>
    </row>
    <row r="132" spans="1:7" ht="15.75">
      <c r="A132" s="110"/>
    </row>
    <row r="133" spans="1:7" ht="15.75">
      <c r="A133" s="110"/>
    </row>
    <row r="134" spans="1:7" ht="15">
      <c r="A134" s="111"/>
    </row>
    <row r="135" spans="1:7" ht="15">
      <c r="A135" s="112"/>
    </row>
    <row r="136" spans="1:7" ht="15">
      <c r="A136" s="111"/>
    </row>
  </sheetData>
  <mergeCells count="13">
    <mergeCell ref="E12:G12"/>
    <mergeCell ref="E11:G11"/>
    <mergeCell ref="E1:F1"/>
    <mergeCell ref="D2:F4"/>
    <mergeCell ref="D5:F5"/>
    <mergeCell ref="A7:F9"/>
    <mergeCell ref="A13:G14"/>
    <mergeCell ref="A17:A18"/>
    <mergeCell ref="B17:B18"/>
    <mergeCell ref="C17:C18"/>
    <mergeCell ref="D17:D18"/>
    <mergeCell ref="E17:E18"/>
    <mergeCell ref="F17:G17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0"/>
  <sheetViews>
    <sheetView showGridLines="0" view="pageBreakPreview" topLeftCell="A136" zoomScale="90" zoomScaleSheetLayoutView="90" workbookViewId="0">
      <selection activeCell="A87" sqref="A87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16384" width="9.140625" style="5"/>
  </cols>
  <sheetData>
    <row r="1" spans="1:8">
      <c r="A1" s="114"/>
      <c r="B1" s="114"/>
      <c r="C1" s="114"/>
      <c r="D1" s="114"/>
      <c r="E1" s="114"/>
      <c r="F1" s="220" t="s">
        <v>137</v>
      </c>
      <c r="G1" s="220"/>
    </row>
    <row r="2" spans="1:8">
      <c r="A2" s="114"/>
      <c r="B2" s="114"/>
      <c r="C2" s="114"/>
      <c r="D2" s="114"/>
      <c r="E2" s="221" t="s">
        <v>292</v>
      </c>
      <c r="F2" s="219"/>
      <c r="G2" s="219"/>
    </row>
    <row r="3" spans="1:8">
      <c r="A3" s="114"/>
      <c r="B3" s="114"/>
      <c r="C3" s="114"/>
      <c r="D3" s="114"/>
      <c r="E3" s="219"/>
      <c r="F3" s="219"/>
      <c r="G3" s="219"/>
    </row>
    <row r="4" spans="1:8">
      <c r="A4" s="114"/>
      <c r="B4" s="114"/>
      <c r="C4" s="114"/>
      <c r="D4" s="114"/>
      <c r="E4" s="219"/>
      <c r="F4" s="219"/>
      <c r="G4" s="219"/>
    </row>
    <row r="5" spans="1:8">
      <c r="A5" s="114"/>
      <c r="B5" s="114"/>
      <c r="C5" s="114"/>
      <c r="D5" s="114"/>
      <c r="E5" s="222" t="s">
        <v>250</v>
      </c>
      <c r="F5" s="220"/>
      <c r="G5" s="220"/>
    </row>
    <row r="6" spans="1:8">
      <c r="A6" s="114"/>
      <c r="B6" s="114"/>
      <c r="C6" s="114"/>
      <c r="D6" s="114"/>
      <c r="E6" s="114"/>
      <c r="F6" s="114"/>
      <c r="G6" s="114"/>
    </row>
    <row r="7" spans="1:8">
      <c r="A7" s="223" t="s">
        <v>257</v>
      </c>
      <c r="B7" s="223"/>
      <c r="C7" s="223"/>
      <c r="D7" s="223"/>
      <c r="E7" s="223"/>
      <c r="F7" s="223"/>
      <c r="G7" s="223"/>
    </row>
    <row r="8" spans="1:8" ht="24.75" customHeight="1">
      <c r="A8" s="223"/>
      <c r="B8" s="223"/>
      <c r="C8" s="223"/>
      <c r="D8" s="223"/>
      <c r="E8" s="223"/>
      <c r="F8" s="223"/>
      <c r="G8" s="223"/>
    </row>
    <row r="9" spans="1:8" ht="6.6" customHeight="1">
      <c r="A9" s="113"/>
      <c r="B9" s="113"/>
      <c r="C9" s="113"/>
      <c r="D9" s="113"/>
      <c r="E9" s="113"/>
      <c r="F9" s="113"/>
      <c r="G9" s="113"/>
    </row>
    <row r="10" spans="1:8" ht="15.6" customHeight="1">
      <c r="A10" s="113"/>
      <c r="B10" s="113"/>
      <c r="C10" s="113"/>
      <c r="D10" s="113"/>
      <c r="E10" s="113"/>
      <c r="F10" s="219" t="s">
        <v>129</v>
      </c>
      <c r="G10" s="219"/>
    </row>
    <row r="11" spans="1:8">
      <c r="A11" s="114"/>
      <c r="B11" s="114"/>
      <c r="C11" s="114"/>
      <c r="D11" s="114"/>
      <c r="E11" s="114"/>
      <c r="F11" s="114"/>
      <c r="G11" s="114"/>
    </row>
    <row r="12" spans="1:8">
      <c r="A12" s="223" t="s">
        <v>258</v>
      </c>
      <c r="B12" s="223"/>
      <c r="C12" s="223"/>
      <c r="D12" s="223"/>
      <c r="E12" s="223"/>
      <c r="F12" s="223"/>
      <c r="G12" s="223"/>
    </row>
    <row r="13" spans="1:8">
      <c r="A13" s="223"/>
      <c r="B13" s="223"/>
      <c r="C13" s="223"/>
      <c r="D13" s="223"/>
      <c r="E13" s="223"/>
      <c r="F13" s="223"/>
      <c r="G13" s="223"/>
    </row>
    <row r="14" spans="1:8">
      <c r="A14" s="223"/>
      <c r="B14" s="223"/>
      <c r="C14" s="223"/>
      <c r="D14" s="223"/>
      <c r="E14" s="223"/>
      <c r="F14" s="223"/>
      <c r="G14" s="223"/>
    </row>
    <row r="15" spans="1:8">
      <c r="G15" s="115" t="s">
        <v>135</v>
      </c>
    </row>
    <row r="16" spans="1:8" ht="32.25" customHeight="1">
      <c r="A16" s="1" t="s">
        <v>23</v>
      </c>
      <c r="B16" s="2" t="s">
        <v>139</v>
      </c>
      <c r="C16" s="2" t="s">
        <v>24</v>
      </c>
      <c r="D16" s="1" t="s">
        <v>25</v>
      </c>
      <c r="E16" s="3" t="s">
        <v>26</v>
      </c>
      <c r="F16" s="1" t="s">
        <v>27</v>
      </c>
      <c r="G16" s="1" t="s">
        <v>28</v>
      </c>
      <c r="H16" s="4"/>
    </row>
    <row r="17" spans="1:8" ht="16.149999999999999" customHeight="1">
      <c r="A17" s="6" t="s">
        <v>6</v>
      </c>
      <c r="B17" s="211" t="s">
        <v>7</v>
      </c>
      <c r="C17" s="135"/>
      <c r="D17" s="136"/>
      <c r="E17" s="137"/>
      <c r="F17" s="136"/>
      <c r="G17" s="119">
        <f>G158</f>
        <v>7503.1</v>
      </c>
      <c r="H17" s="4"/>
    </row>
    <row r="18" spans="1:8" ht="15.95" customHeight="1">
      <c r="A18" s="6" t="s">
        <v>29</v>
      </c>
      <c r="B18" s="211" t="s">
        <v>7</v>
      </c>
      <c r="C18" s="7">
        <v>1</v>
      </c>
      <c r="D18" s="8" t="s">
        <v>30</v>
      </c>
      <c r="E18" s="9" t="s">
        <v>30</v>
      </c>
      <c r="F18" s="10" t="s">
        <v>30</v>
      </c>
      <c r="G18" s="11">
        <f>G19+G24+G37+G42+G47</f>
        <v>3022.4</v>
      </c>
      <c r="H18" s="12"/>
    </row>
    <row r="19" spans="1:8" ht="31.5" customHeight="1">
      <c r="A19" s="6" t="s">
        <v>31</v>
      </c>
      <c r="B19" s="211" t="s">
        <v>7</v>
      </c>
      <c r="C19" s="7">
        <v>1</v>
      </c>
      <c r="D19" s="8">
        <v>2</v>
      </c>
      <c r="E19" s="9" t="s">
        <v>30</v>
      </c>
      <c r="F19" s="10" t="s">
        <v>30</v>
      </c>
      <c r="G19" s="11">
        <f>G20</f>
        <v>464.3</v>
      </c>
      <c r="H19" s="12"/>
    </row>
    <row r="20" spans="1:8" ht="15.95" customHeight="1">
      <c r="A20" s="13" t="s">
        <v>32</v>
      </c>
      <c r="B20" s="211" t="s">
        <v>7</v>
      </c>
      <c r="C20" s="14">
        <v>1</v>
      </c>
      <c r="D20" s="15">
        <v>2</v>
      </c>
      <c r="E20" s="16" t="s">
        <v>33</v>
      </c>
      <c r="F20" s="17" t="s">
        <v>30</v>
      </c>
      <c r="G20" s="18">
        <f>G21</f>
        <v>464.3</v>
      </c>
      <c r="H20" s="12"/>
    </row>
    <row r="21" spans="1:8" ht="15.95" customHeight="1">
      <c r="A21" s="13" t="s">
        <v>34</v>
      </c>
      <c r="B21" s="211" t="s">
        <v>7</v>
      </c>
      <c r="C21" s="14">
        <v>1</v>
      </c>
      <c r="D21" s="15">
        <v>2</v>
      </c>
      <c r="E21" s="16" t="s">
        <v>35</v>
      </c>
      <c r="F21" s="17" t="s">
        <v>30</v>
      </c>
      <c r="G21" s="18">
        <f>G22</f>
        <v>464.3</v>
      </c>
      <c r="H21" s="12"/>
    </row>
    <row r="22" spans="1:8" ht="63.95" customHeight="1">
      <c r="A22" s="13" t="s">
        <v>36</v>
      </c>
      <c r="B22" s="211" t="s">
        <v>7</v>
      </c>
      <c r="C22" s="14">
        <v>1</v>
      </c>
      <c r="D22" s="15">
        <v>2</v>
      </c>
      <c r="E22" s="16" t="s">
        <v>35</v>
      </c>
      <c r="F22" s="17">
        <v>100</v>
      </c>
      <c r="G22" s="18">
        <f>G23</f>
        <v>464.3</v>
      </c>
      <c r="H22" s="12"/>
    </row>
    <row r="23" spans="1:8" ht="36" customHeight="1">
      <c r="A23" s="43" t="s">
        <v>37</v>
      </c>
      <c r="B23" s="211" t="s">
        <v>7</v>
      </c>
      <c r="C23" s="27">
        <v>1</v>
      </c>
      <c r="D23" s="27">
        <v>2</v>
      </c>
      <c r="E23" s="44" t="s">
        <v>35</v>
      </c>
      <c r="F23" s="29">
        <v>120</v>
      </c>
      <c r="G23" s="30">
        <v>464.3</v>
      </c>
      <c r="H23" s="12"/>
    </row>
    <row r="24" spans="1:8" ht="48" customHeight="1">
      <c r="A24" s="37" t="s">
        <v>44</v>
      </c>
      <c r="B24" s="211" t="s">
        <v>7</v>
      </c>
      <c r="C24" s="38">
        <v>1</v>
      </c>
      <c r="D24" s="39">
        <v>4</v>
      </c>
      <c r="E24" s="40" t="s">
        <v>30</v>
      </c>
      <c r="F24" s="41" t="s">
        <v>30</v>
      </c>
      <c r="G24" s="42">
        <f>G25</f>
        <v>1996.3</v>
      </c>
      <c r="H24" s="12"/>
    </row>
    <row r="25" spans="1:8" ht="15.95" customHeight="1">
      <c r="A25" s="25" t="s">
        <v>32</v>
      </c>
      <c r="B25" s="211" t="s">
        <v>7</v>
      </c>
      <c r="C25" s="26">
        <v>1</v>
      </c>
      <c r="D25" s="27">
        <v>4</v>
      </c>
      <c r="E25" s="28" t="s">
        <v>33</v>
      </c>
      <c r="F25" s="23"/>
      <c r="G25" s="24">
        <f>G26+G29+G34</f>
        <v>1996.3</v>
      </c>
      <c r="H25" s="12"/>
    </row>
    <row r="26" spans="1:8" ht="32.1" customHeight="1">
      <c r="A26" s="13" t="s">
        <v>45</v>
      </c>
      <c r="B26" s="211" t="s">
        <v>7</v>
      </c>
      <c r="C26" s="14">
        <v>1</v>
      </c>
      <c r="D26" s="15">
        <v>4</v>
      </c>
      <c r="E26" s="16" t="s">
        <v>46</v>
      </c>
      <c r="F26" s="17"/>
      <c r="G26" s="18">
        <f>G27</f>
        <v>1491.2</v>
      </c>
      <c r="H26" s="12"/>
    </row>
    <row r="27" spans="1:8" ht="63.95" customHeight="1">
      <c r="A27" s="13" t="s">
        <v>36</v>
      </c>
      <c r="B27" s="211" t="s">
        <v>7</v>
      </c>
      <c r="C27" s="14">
        <v>1</v>
      </c>
      <c r="D27" s="15">
        <v>4</v>
      </c>
      <c r="E27" s="16" t="s">
        <v>46</v>
      </c>
      <c r="F27" s="17">
        <v>100</v>
      </c>
      <c r="G27" s="18">
        <f>G28</f>
        <v>1491.2</v>
      </c>
      <c r="H27" s="12"/>
    </row>
    <row r="28" spans="1:8" ht="32.1" customHeight="1">
      <c r="A28" s="13" t="s">
        <v>37</v>
      </c>
      <c r="B28" s="211" t="s">
        <v>7</v>
      </c>
      <c r="C28" s="14">
        <v>1</v>
      </c>
      <c r="D28" s="15">
        <v>4</v>
      </c>
      <c r="E28" s="16" t="s">
        <v>46</v>
      </c>
      <c r="F28" s="17">
        <v>120</v>
      </c>
      <c r="G28" s="18">
        <v>1491.2</v>
      </c>
      <c r="H28" s="12"/>
    </row>
    <row r="29" spans="1:8" ht="15.95" customHeight="1">
      <c r="A29" s="25" t="s">
        <v>39</v>
      </c>
      <c r="B29" s="211" t="s">
        <v>7</v>
      </c>
      <c r="C29" s="26">
        <v>1</v>
      </c>
      <c r="D29" s="27">
        <v>4</v>
      </c>
      <c r="E29" s="28" t="s">
        <v>40</v>
      </c>
      <c r="F29" s="29" t="s">
        <v>30</v>
      </c>
      <c r="G29" s="30">
        <f>G30+G32</f>
        <v>505</v>
      </c>
      <c r="H29" s="12"/>
    </row>
    <row r="30" spans="1:8" ht="32.1" customHeight="1">
      <c r="A30" s="13" t="s">
        <v>249</v>
      </c>
      <c r="B30" s="211" t="s">
        <v>7</v>
      </c>
      <c r="C30" s="14">
        <v>1</v>
      </c>
      <c r="D30" s="15">
        <v>4</v>
      </c>
      <c r="E30" s="16" t="s">
        <v>40</v>
      </c>
      <c r="F30" s="17">
        <v>200</v>
      </c>
      <c r="G30" s="18">
        <f>G31</f>
        <v>500</v>
      </c>
      <c r="H30" s="12"/>
    </row>
    <row r="31" spans="1:8" ht="32.1" customHeight="1">
      <c r="A31" s="25" t="s">
        <v>41</v>
      </c>
      <c r="B31" s="211" t="s">
        <v>7</v>
      </c>
      <c r="C31" s="26">
        <v>1</v>
      </c>
      <c r="D31" s="27">
        <v>4</v>
      </c>
      <c r="E31" s="28" t="s">
        <v>40</v>
      </c>
      <c r="F31" s="29">
        <v>240</v>
      </c>
      <c r="G31" s="30">
        <v>500</v>
      </c>
      <c r="H31" s="12"/>
    </row>
    <row r="32" spans="1:8" ht="15.95" customHeight="1">
      <c r="A32" s="31" t="s">
        <v>42</v>
      </c>
      <c r="B32" s="211" t="s">
        <v>7</v>
      </c>
      <c r="C32" s="32">
        <v>1</v>
      </c>
      <c r="D32" s="33">
        <v>4</v>
      </c>
      <c r="E32" s="16" t="s">
        <v>40</v>
      </c>
      <c r="F32" s="35">
        <v>800</v>
      </c>
      <c r="G32" s="36">
        <f>G33</f>
        <v>5</v>
      </c>
      <c r="H32" s="12"/>
    </row>
    <row r="33" spans="1:8" ht="15.95" customHeight="1">
      <c r="A33" s="25" t="s">
        <v>43</v>
      </c>
      <c r="B33" s="211" t="s">
        <v>7</v>
      </c>
      <c r="C33" s="26">
        <v>1</v>
      </c>
      <c r="D33" s="27">
        <v>4</v>
      </c>
      <c r="E33" s="28" t="s">
        <v>40</v>
      </c>
      <c r="F33" s="29">
        <v>850</v>
      </c>
      <c r="G33" s="30">
        <v>5</v>
      </c>
      <c r="H33" s="12"/>
    </row>
    <row r="34" spans="1:8" ht="48" customHeight="1">
      <c r="A34" s="25" t="s">
        <v>124</v>
      </c>
      <c r="B34" s="211" t="s">
        <v>7</v>
      </c>
      <c r="C34" s="26">
        <v>1</v>
      </c>
      <c r="D34" s="27">
        <v>4</v>
      </c>
      <c r="E34" s="28" t="s">
        <v>123</v>
      </c>
      <c r="F34" s="29"/>
      <c r="G34" s="30">
        <f>G35</f>
        <v>0.1</v>
      </c>
      <c r="H34" s="12"/>
    </row>
    <row r="35" spans="1:8" ht="15.95" customHeight="1">
      <c r="A35" s="13" t="s">
        <v>249</v>
      </c>
      <c r="B35" s="211" t="s">
        <v>7</v>
      </c>
      <c r="C35" s="26">
        <v>1</v>
      </c>
      <c r="D35" s="27">
        <v>4</v>
      </c>
      <c r="E35" s="28" t="s">
        <v>123</v>
      </c>
      <c r="F35" s="29">
        <v>200</v>
      </c>
      <c r="G35" s="30">
        <f>G36</f>
        <v>0.1</v>
      </c>
      <c r="H35" s="12"/>
    </row>
    <row r="36" spans="1:8" ht="32.1" customHeight="1">
      <c r="A36" s="25" t="s">
        <v>41</v>
      </c>
      <c r="B36" s="211" t="s">
        <v>7</v>
      </c>
      <c r="C36" s="26">
        <v>1</v>
      </c>
      <c r="D36" s="27">
        <v>4</v>
      </c>
      <c r="E36" s="28" t="s">
        <v>123</v>
      </c>
      <c r="F36" s="29">
        <v>240</v>
      </c>
      <c r="G36" s="30">
        <v>0.1</v>
      </c>
      <c r="H36" s="12"/>
    </row>
    <row r="37" spans="1:8" ht="51.75" customHeight="1">
      <c r="A37" s="37" t="s">
        <v>47</v>
      </c>
      <c r="B37" s="211" t="s">
        <v>7</v>
      </c>
      <c r="C37" s="38">
        <v>1</v>
      </c>
      <c r="D37" s="39">
        <v>6</v>
      </c>
      <c r="E37" s="40" t="s">
        <v>30</v>
      </c>
      <c r="F37" s="41" t="s">
        <v>30</v>
      </c>
      <c r="G37" s="42">
        <f>G38</f>
        <v>22.8</v>
      </c>
      <c r="H37" s="12"/>
    </row>
    <row r="38" spans="1:8" ht="19.5" customHeight="1">
      <c r="A38" s="25" t="s">
        <v>38</v>
      </c>
      <c r="B38" s="211" t="s">
        <v>7</v>
      </c>
      <c r="C38" s="26">
        <v>1</v>
      </c>
      <c r="D38" s="27">
        <v>6</v>
      </c>
      <c r="E38" s="28" t="s">
        <v>33</v>
      </c>
      <c r="F38" s="29" t="s">
        <v>30</v>
      </c>
      <c r="G38" s="30">
        <f>G39</f>
        <v>22.8</v>
      </c>
      <c r="H38" s="12"/>
    </row>
    <row r="39" spans="1:8" ht="15.95" customHeight="1">
      <c r="A39" s="43" t="s">
        <v>141</v>
      </c>
      <c r="B39" s="211" t="s">
        <v>7</v>
      </c>
      <c r="C39" s="14">
        <v>1</v>
      </c>
      <c r="D39" s="15">
        <v>6</v>
      </c>
      <c r="E39" s="16" t="s">
        <v>48</v>
      </c>
      <c r="F39" s="17"/>
      <c r="G39" s="18">
        <f>G40</f>
        <v>22.8</v>
      </c>
      <c r="H39" s="12"/>
    </row>
    <row r="40" spans="1:8" ht="17.25" customHeight="1">
      <c r="A40" s="13" t="s">
        <v>49</v>
      </c>
      <c r="B40" s="211" t="s">
        <v>7</v>
      </c>
      <c r="C40" s="14">
        <v>1</v>
      </c>
      <c r="D40" s="15">
        <v>6</v>
      </c>
      <c r="E40" s="16" t="s">
        <v>48</v>
      </c>
      <c r="F40" s="17">
        <v>500</v>
      </c>
      <c r="G40" s="18">
        <f>G41</f>
        <v>22.8</v>
      </c>
      <c r="H40" s="12"/>
    </row>
    <row r="41" spans="1:8" ht="17.25" customHeight="1">
      <c r="A41" s="13" t="s">
        <v>50</v>
      </c>
      <c r="B41" s="211" t="s">
        <v>7</v>
      </c>
      <c r="C41" s="14">
        <v>1</v>
      </c>
      <c r="D41" s="15">
        <v>6</v>
      </c>
      <c r="E41" s="16" t="s">
        <v>48</v>
      </c>
      <c r="F41" s="17">
        <v>540</v>
      </c>
      <c r="G41" s="18">
        <v>22.8</v>
      </c>
      <c r="H41" s="12"/>
    </row>
    <row r="42" spans="1:8" ht="15.95" customHeight="1">
      <c r="A42" s="19" t="s">
        <v>51</v>
      </c>
      <c r="B42" s="211" t="s">
        <v>7</v>
      </c>
      <c r="C42" s="20">
        <v>1</v>
      </c>
      <c r="D42" s="21">
        <v>11</v>
      </c>
      <c r="E42" s="22" t="s">
        <v>30</v>
      </c>
      <c r="F42" s="23" t="s">
        <v>30</v>
      </c>
      <c r="G42" s="24">
        <f>G43</f>
        <v>140</v>
      </c>
      <c r="H42" s="12"/>
    </row>
    <row r="43" spans="1:8" ht="15.95" customHeight="1">
      <c r="A43" s="13" t="s">
        <v>32</v>
      </c>
      <c r="B43" s="211" t="s">
        <v>7</v>
      </c>
      <c r="C43" s="14">
        <v>1</v>
      </c>
      <c r="D43" s="15">
        <v>11</v>
      </c>
      <c r="E43" s="16" t="s">
        <v>33</v>
      </c>
      <c r="F43" s="17" t="s">
        <v>30</v>
      </c>
      <c r="G43" s="18">
        <f>G44</f>
        <v>140</v>
      </c>
      <c r="H43" s="12"/>
    </row>
    <row r="44" spans="1:8" ht="17.25" customHeight="1">
      <c r="A44" s="13" t="s">
        <v>248</v>
      </c>
      <c r="B44" s="211" t="s">
        <v>7</v>
      </c>
      <c r="C44" s="14">
        <v>1</v>
      </c>
      <c r="D44" s="15">
        <v>11</v>
      </c>
      <c r="E44" s="16" t="s">
        <v>52</v>
      </c>
      <c r="F44" s="17" t="s">
        <v>30</v>
      </c>
      <c r="G44" s="18">
        <f>G45</f>
        <v>140</v>
      </c>
      <c r="H44" s="12"/>
    </row>
    <row r="45" spans="1:8" ht="18" customHeight="1">
      <c r="A45" s="13" t="s">
        <v>42</v>
      </c>
      <c r="B45" s="211" t="s">
        <v>7</v>
      </c>
      <c r="C45" s="14">
        <v>1</v>
      </c>
      <c r="D45" s="15">
        <v>11</v>
      </c>
      <c r="E45" s="16" t="s">
        <v>52</v>
      </c>
      <c r="F45" s="17">
        <v>800</v>
      </c>
      <c r="G45" s="18">
        <f>G46</f>
        <v>140</v>
      </c>
      <c r="H45" s="12"/>
    </row>
    <row r="46" spans="1:8" ht="15.75" customHeight="1">
      <c r="A46" s="25" t="s">
        <v>53</v>
      </c>
      <c r="B46" s="211" t="s">
        <v>7</v>
      </c>
      <c r="C46" s="26">
        <v>1</v>
      </c>
      <c r="D46" s="27">
        <v>11</v>
      </c>
      <c r="E46" s="28" t="s">
        <v>52</v>
      </c>
      <c r="F46" s="29">
        <v>870</v>
      </c>
      <c r="G46" s="30">
        <v>140</v>
      </c>
      <c r="H46" s="12"/>
    </row>
    <row r="47" spans="1:8" ht="17.25" customHeight="1">
      <c r="A47" s="37" t="s">
        <v>54</v>
      </c>
      <c r="B47" s="211" t="s">
        <v>7</v>
      </c>
      <c r="C47" s="38">
        <v>1</v>
      </c>
      <c r="D47" s="39">
        <v>13</v>
      </c>
      <c r="E47" s="40" t="s">
        <v>30</v>
      </c>
      <c r="F47" s="41" t="s">
        <v>30</v>
      </c>
      <c r="G47" s="42">
        <f>G48</f>
        <v>399</v>
      </c>
      <c r="H47" s="12"/>
    </row>
    <row r="48" spans="1:8" ht="17.25" customHeight="1">
      <c r="A48" s="13" t="s">
        <v>32</v>
      </c>
      <c r="B48" s="211" t="s">
        <v>7</v>
      </c>
      <c r="C48" s="14">
        <v>1</v>
      </c>
      <c r="D48" s="15">
        <v>13</v>
      </c>
      <c r="E48" s="16" t="s">
        <v>33</v>
      </c>
      <c r="F48" s="17" t="s">
        <v>30</v>
      </c>
      <c r="G48" s="18">
        <f>G49+G54</f>
        <v>399</v>
      </c>
      <c r="H48" s="12"/>
    </row>
    <row r="49" spans="1:8" ht="32.1" customHeight="1">
      <c r="A49" s="13" t="s">
        <v>55</v>
      </c>
      <c r="B49" s="211" t="s">
        <v>7</v>
      </c>
      <c r="C49" s="14">
        <v>1</v>
      </c>
      <c r="D49" s="15">
        <v>13</v>
      </c>
      <c r="E49" s="16" t="s">
        <v>56</v>
      </c>
      <c r="F49" s="17" t="s">
        <v>30</v>
      </c>
      <c r="G49" s="18">
        <f>G50+G52</f>
        <v>334</v>
      </c>
      <c r="H49" s="12"/>
    </row>
    <row r="50" spans="1:8" ht="32.1" customHeight="1">
      <c r="A50" s="13" t="s">
        <v>249</v>
      </c>
      <c r="B50" s="211" t="s">
        <v>7</v>
      </c>
      <c r="C50" s="14">
        <v>1</v>
      </c>
      <c r="D50" s="15">
        <v>13</v>
      </c>
      <c r="E50" s="16" t="s">
        <v>56</v>
      </c>
      <c r="F50" s="17">
        <v>200</v>
      </c>
      <c r="G50" s="18">
        <f>G51</f>
        <v>54</v>
      </c>
      <c r="H50" s="12"/>
    </row>
    <row r="51" spans="1:8" ht="32.1" customHeight="1">
      <c r="A51" s="43" t="s">
        <v>41</v>
      </c>
      <c r="B51" s="211" t="s">
        <v>7</v>
      </c>
      <c r="C51" s="27">
        <v>1</v>
      </c>
      <c r="D51" s="27">
        <v>13</v>
      </c>
      <c r="E51" s="44" t="s">
        <v>56</v>
      </c>
      <c r="F51" s="29">
        <v>240</v>
      </c>
      <c r="G51" s="30">
        <v>54</v>
      </c>
      <c r="H51" s="12"/>
    </row>
    <row r="52" spans="1:8" ht="16.5" customHeight="1">
      <c r="A52" s="13" t="s">
        <v>42</v>
      </c>
      <c r="B52" s="211" t="s">
        <v>7</v>
      </c>
      <c r="C52" s="14">
        <v>1</v>
      </c>
      <c r="D52" s="15">
        <v>13</v>
      </c>
      <c r="E52" s="16" t="s">
        <v>56</v>
      </c>
      <c r="F52" s="29">
        <v>800</v>
      </c>
      <c r="G52" s="30">
        <f>G53</f>
        <v>280</v>
      </c>
      <c r="H52" s="12"/>
    </row>
    <row r="53" spans="1:8" ht="17.25" customHeight="1">
      <c r="A53" s="43" t="s">
        <v>43</v>
      </c>
      <c r="B53" s="211" t="s">
        <v>7</v>
      </c>
      <c r="C53" s="27">
        <v>1</v>
      </c>
      <c r="D53" s="27">
        <v>13</v>
      </c>
      <c r="E53" s="44" t="s">
        <v>56</v>
      </c>
      <c r="F53" s="29">
        <v>850</v>
      </c>
      <c r="G53" s="30">
        <v>280</v>
      </c>
      <c r="H53" s="12"/>
    </row>
    <row r="54" spans="1:8" ht="15.95" customHeight="1">
      <c r="A54" s="43" t="s">
        <v>57</v>
      </c>
      <c r="B54" s="211" t="s">
        <v>7</v>
      </c>
      <c r="C54" s="27">
        <v>1</v>
      </c>
      <c r="D54" s="27">
        <v>13</v>
      </c>
      <c r="E54" s="44" t="s">
        <v>58</v>
      </c>
      <c r="F54" s="29" t="s">
        <v>30</v>
      </c>
      <c r="G54" s="30">
        <f>G55+G57</f>
        <v>65</v>
      </c>
      <c r="H54" s="12"/>
    </row>
    <row r="55" spans="1:8" ht="15.95" customHeight="1">
      <c r="A55" s="13" t="s">
        <v>249</v>
      </c>
      <c r="B55" s="211" t="s">
        <v>7</v>
      </c>
      <c r="C55" s="27">
        <v>1</v>
      </c>
      <c r="D55" s="27">
        <v>13</v>
      </c>
      <c r="E55" s="44" t="s">
        <v>58</v>
      </c>
      <c r="F55" s="29">
        <v>200</v>
      </c>
      <c r="G55" s="30">
        <f>G56</f>
        <v>60</v>
      </c>
      <c r="H55" s="12"/>
    </row>
    <row r="56" spans="1:8" ht="15.95" customHeight="1">
      <c r="A56" s="25" t="s">
        <v>41</v>
      </c>
      <c r="B56" s="211" t="s">
        <v>7</v>
      </c>
      <c r="C56" s="26">
        <v>1</v>
      </c>
      <c r="D56" s="27">
        <v>13</v>
      </c>
      <c r="E56" s="44" t="s">
        <v>58</v>
      </c>
      <c r="F56" s="29">
        <v>240</v>
      </c>
      <c r="G56" s="30">
        <v>60</v>
      </c>
      <c r="H56" s="12"/>
    </row>
    <row r="57" spans="1:8" ht="15.95" customHeight="1">
      <c r="A57" s="13" t="s">
        <v>42</v>
      </c>
      <c r="B57" s="211" t="s">
        <v>7</v>
      </c>
      <c r="C57" s="14">
        <v>1</v>
      </c>
      <c r="D57" s="15">
        <v>13</v>
      </c>
      <c r="E57" s="44" t="s">
        <v>58</v>
      </c>
      <c r="F57" s="17">
        <v>800</v>
      </c>
      <c r="G57" s="18">
        <f>G58+G59</f>
        <v>5</v>
      </c>
      <c r="H57" s="12"/>
    </row>
    <row r="58" spans="1:8" ht="15.95" customHeight="1">
      <c r="A58" s="25" t="s">
        <v>59</v>
      </c>
      <c r="B58" s="211" t="s">
        <v>7</v>
      </c>
      <c r="C58" s="26">
        <v>1</v>
      </c>
      <c r="D58" s="27">
        <v>13</v>
      </c>
      <c r="E58" s="45" t="s">
        <v>58</v>
      </c>
      <c r="F58" s="29">
        <v>830</v>
      </c>
      <c r="G58" s="30">
        <v>0</v>
      </c>
      <c r="H58" s="12"/>
    </row>
    <row r="59" spans="1:8" ht="15.95" customHeight="1">
      <c r="A59" s="43" t="s">
        <v>43</v>
      </c>
      <c r="B59" s="211" t="s">
        <v>7</v>
      </c>
      <c r="C59" s="26">
        <v>1</v>
      </c>
      <c r="D59" s="27">
        <v>13</v>
      </c>
      <c r="E59" s="44" t="s">
        <v>58</v>
      </c>
      <c r="F59" s="29">
        <v>850</v>
      </c>
      <c r="G59" s="30">
        <v>5</v>
      </c>
      <c r="H59" s="12"/>
    </row>
    <row r="60" spans="1:8" ht="17.25" customHeight="1">
      <c r="A60" s="6" t="s">
        <v>60</v>
      </c>
      <c r="B60" s="211" t="s">
        <v>7</v>
      </c>
      <c r="C60" s="7">
        <v>2</v>
      </c>
      <c r="D60" s="8">
        <v>3</v>
      </c>
      <c r="E60" s="9" t="s">
        <v>30</v>
      </c>
      <c r="F60" s="10" t="s">
        <v>30</v>
      </c>
      <c r="G60" s="11">
        <f>G61</f>
        <v>79.8</v>
      </c>
      <c r="H60" s="12"/>
    </row>
    <row r="61" spans="1:8" ht="18" customHeight="1">
      <c r="A61" s="13" t="s">
        <v>38</v>
      </c>
      <c r="B61" s="211" t="s">
        <v>7</v>
      </c>
      <c r="C61" s="14">
        <v>2</v>
      </c>
      <c r="D61" s="15">
        <v>3</v>
      </c>
      <c r="E61" s="16" t="s">
        <v>33</v>
      </c>
      <c r="F61" s="17" t="s">
        <v>30</v>
      </c>
      <c r="G61" s="18">
        <f>G62</f>
        <v>79.8</v>
      </c>
      <c r="H61" s="12"/>
    </row>
    <row r="62" spans="1:8" ht="32.1" customHeight="1">
      <c r="A62" s="46" t="s">
        <v>61</v>
      </c>
      <c r="B62" s="211" t="s">
        <v>7</v>
      </c>
      <c r="C62" s="14">
        <v>2</v>
      </c>
      <c r="D62" s="15">
        <v>3</v>
      </c>
      <c r="E62" s="47" t="s">
        <v>62</v>
      </c>
      <c r="F62" s="48" t="s">
        <v>30</v>
      </c>
      <c r="G62" s="49">
        <f>G63+G65</f>
        <v>79.8</v>
      </c>
      <c r="H62" s="12"/>
    </row>
    <row r="63" spans="1:8" ht="63">
      <c r="A63" s="13" t="s">
        <v>36</v>
      </c>
      <c r="B63" s="211" t="s">
        <v>7</v>
      </c>
      <c r="C63" s="14">
        <v>2</v>
      </c>
      <c r="D63" s="15">
        <v>3</v>
      </c>
      <c r="E63" s="16" t="s">
        <v>62</v>
      </c>
      <c r="F63" s="17">
        <v>100</v>
      </c>
      <c r="G63" s="18">
        <f>G64</f>
        <v>78.599999999999994</v>
      </c>
      <c r="H63" s="12"/>
    </row>
    <row r="64" spans="1:8" ht="32.1" customHeight="1">
      <c r="A64" s="13" t="s">
        <v>63</v>
      </c>
      <c r="B64" s="211" t="s">
        <v>7</v>
      </c>
      <c r="C64" s="14">
        <v>2</v>
      </c>
      <c r="D64" s="15">
        <v>3</v>
      </c>
      <c r="E64" s="16" t="s">
        <v>62</v>
      </c>
      <c r="F64" s="17">
        <v>120</v>
      </c>
      <c r="G64" s="18">
        <v>78.599999999999994</v>
      </c>
      <c r="H64" s="12"/>
    </row>
    <row r="65" spans="1:8" ht="32.1" customHeight="1">
      <c r="A65" s="13" t="s">
        <v>249</v>
      </c>
      <c r="B65" s="211" t="s">
        <v>7</v>
      </c>
      <c r="C65" s="14">
        <v>2</v>
      </c>
      <c r="D65" s="15">
        <v>3</v>
      </c>
      <c r="E65" s="16" t="s">
        <v>64</v>
      </c>
      <c r="F65" s="17">
        <v>200</v>
      </c>
      <c r="G65" s="18">
        <f>G66</f>
        <v>1.2</v>
      </c>
      <c r="H65" s="12"/>
    </row>
    <row r="66" spans="1:8" ht="32.25" customHeight="1">
      <c r="A66" s="13" t="s">
        <v>41</v>
      </c>
      <c r="B66" s="211" t="s">
        <v>7</v>
      </c>
      <c r="C66" s="14">
        <v>2</v>
      </c>
      <c r="D66" s="15">
        <v>3</v>
      </c>
      <c r="E66" s="16" t="s">
        <v>64</v>
      </c>
      <c r="F66" s="17">
        <v>240</v>
      </c>
      <c r="G66" s="18">
        <v>1.2</v>
      </c>
      <c r="H66" s="12"/>
    </row>
    <row r="67" spans="1:8" ht="31.5" customHeight="1">
      <c r="A67" s="6" t="s">
        <v>65</v>
      </c>
      <c r="B67" s="211" t="s">
        <v>7</v>
      </c>
      <c r="C67" s="7">
        <v>3</v>
      </c>
      <c r="D67" s="15"/>
      <c r="E67" s="16"/>
      <c r="F67" s="17"/>
      <c r="G67" s="18">
        <f>G68</f>
        <v>85</v>
      </c>
      <c r="H67" s="12"/>
    </row>
    <row r="68" spans="1:8" ht="33" customHeight="1">
      <c r="A68" s="6" t="s">
        <v>66</v>
      </c>
      <c r="B68" s="211" t="s">
        <v>7</v>
      </c>
      <c r="C68" s="7">
        <v>3</v>
      </c>
      <c r="D68" s="8">
        <v>9</v>
      </c>
      <c r="E68" s="9" t="s">
        <v>30</v>
      </c>
      <c r="F68" s="10" t="s">
        <v>30</v>
      </c>
      <c r="G68" s="11">
        <f>G69</f>
        <v>85</v>
      </c>
      <c r="H68" s="12"/>
    </row>
    <row r="69" spans="1:8" ht="15.95" customHeight="1">
      <c r="A69" s="25" t="s">
        <v>32</v>
      </c>
      <c r="B69" s="211" t="s">
        <v>7</v>
      </c>
      <c r="C69" s="14">
        <v>3</v>
      </c>
      <c r="D69" s="15">
        <v>9</v>
      </c>
      <c r="E69" s="16" t="s">
        <v>33</v>
      </c>
      <c r="F69" s="17"/>
      <c r="G69" s="18">
        <f>G70+G73+G76</f>
        <v>85</v>
      </c>
      <c r="H69" s="12"/>
    </row>
    <row r="70" spans="1:8" ht="51" customHeight="1">
      <c r="A70" s="13" t="s">
        <v>67</v>
      </c>
      <c r="B70" s="211" t="s">
        <v>7</v>
      </c>
      <c r="C70" s="14">
        <v>3</v>
      </c>
      <c r="D70" s="15">
        <v>9</v>
      </c>
      <c r="E70" s="16" t="s">
        <v>68</v>
      </c>
      <c r="F70" s="17"/>
      <c r="G70" s="18">
        <f>G71</f>
        <v>15</v>
      </c>
      <c r="H70" s="12"/>
    </row>
    <row r="71" spans="1:8" ht="36" customHeight="1">
      <c r="A71" s="13" t="s">
        <v>249</v>
      </c>
      <c r="B71" s="211" t="s">
        <v>7</v>
      </c>
      <c r="C71" s="14">
        <v>3</v>
      </c>
      <c r="D71" s="15">
        <v>9</v>
      </c>
      <c r="E71" s="16" t="s">
        <v>68</v>
      </c>
      <c r="F71" s="17">
        <v>200</v>
      </c>
      <c r="G71" s="30">
        <f>G72</f>
        <v>15</v>
      </c>
      <c r="H71" s="12"/>
    </row>
    <row r="72" spans="1:8" ht="33" customHeight="1">
      <c r="A72" s="25" t="s">
        <v>41</v>
      </c>
      <c r="B72" s="211" t="s">
        <v>7</v>
      </c>
      <c r="C72" s="14">
        <v>3</v>
      </c>
      <c r="D72" s="15">
        <v>9</v>
      </c>
      <c r="E72" s="16" t="s">
        <v>68</v>
      </c>
      <c r="F72" s="17">
        <v>240</v>
      </c>
      <c r="G72" s="30">
        <v>15</v>
      </c>
      <c r="H72" s="12"/>
    </row>
    <row r="73" spans="1:8" ht="32.1" customHeight="1">
      <c r="A73" s="13" t="s">
        <v>69</v>
      </c>
      <c r="B73" s="211" t="s">
        <v>7</v>
      </c>
      <c r="C73" s="14">
        <v>3</v>
      </c>
      <c r="D73" s="15">
        <v>9</v>
      </c>
      <c r="E73" s="16" t="s">
        <v>70</v>
      </c>
      <c r="F73" s="17"/>
      <c r="G73" s="18">
        <f>G74</f>
        <v>5</v>
      </c>
      <c r="H73" s="12"/>
    </row>
    <row r="74" spans="1:8" ht="32.1" customHeight="1">
      <c r="A74" s="13" t="s">
        <v>249</v>
      </c>
      <c r="B74" s="211" t="s">
        <v>7</v>
      </c>
      <c r="C74" s="14">
        <v>3</v>
      </c>
      <c r="D74" s="15">
        <v>9</v>
      </c>
      <c r="E74" s="16" t="s">
        <v>70</v>
      </c>
      <c r="F74" s="17">
        <v>200</v>
      </c>
      <c r="G74" s="18">
        <f>G75</f>
        <v>5</v>
      </c>
      <c r="H74" s="12"/>
    </row>
    <row r="75" spans="1:8" ht="32.1" customHeight="1">
      <c r="A75" s="25" t="s">
        <v>41</v>
      </c>
      <c r="B75" s="211" t="s">
        <v>7</v>
      </c>
      <c r="C75" s="14">
        <v>3</v>
      </c>
      <c r="D75" s="15">
        <v>9</v>
      </c>
      <c r="E75" s="16" t="s">
        <v>70</v>
      </c>
      <c r="F75" s="17">
        <v>240</v>
      </c>
      <c r="G75" s="18">
        <v>5</v>
      </c>
      <c r="H75" s="12"/>
    </row>
    <row r="76" spans="1:8" ht="36" customHeight="1">
      <c r="A76" s="13" t="s">
        <v>71</v>
      </c>
      <c r="B76" s="211" t="s">
        <v>7</v>
      </c>
      <c r="C76" s="14">
        <v>3</v>
      </c>
      <c r="D76" s="15">
        <v>9</v>
      </c>
      <c r="E76" s="16" t="s">
        <v>72</v>
      </c>
      <c r="F76" s="17"/>
      <c r="G76" s="18">
        <f>G77</f>
        <v>65</v>
      </c>
      <c r="H76" s="12"/>
    </row>
    <row r="77" spans="1:8" ht="32.25" customHeight="1">
      <c r="A77" s="13" t="s">
        <v>249</v>
      </c>
      <c r="B77" s="211" t="s">
        <v>7</v>
      </c>
      <c r="C77" s="14">
        <v>3</v>
      </c>
      <c r="D77" s="15">
        <v>9</v>
      </c>
      <c r="E77" s="16" t="s">
        <v>72</v>
      </c>
      <c r="F77" s="17">
        <v>200</v>
      </c>
      <c r="G77" s="18">
        <f>G78</f>
        <v>65</v>
      </c>
      <c r="H77" s="12"/>
    </row>
    <row r="78" spans="1:8" ht="33" customHeight="1">
      <c r="A78" s="25" t="s">
        <v>41</v>
      </c>
      <c r="B78" s="211" t="s">
        <v>7</v>
      </c>
      <c r="C78" s="14">
        <v>3</v>
      </c>
      <c r="D78" s="15">
        <v>9</v>
      </c>
      <c r="E78" s="16" t="s">
        <v>72</v>
      </c>
      <c r="F78" s="17">
        <v>240</v>
      </c>
      <c r="G78" s="18">
        <v>65</v>
      </c>
      <c r="H78" s="12"/>
    </row>
    <row r="79" spans="1:8" ht="18" customHeight="1">
      <c r="A79" s="19" t="s">
        <v>73</v>
      </c>
      <c r="B79" s="211" t="s">
        <v>7</v>
      </c>
      <c r="C79" s="20">
        <v>4</v>
      </c>
      <c r="D79" s="15"/>
      <c r="E79" s="16"/>
      <c r="F79" s="17"/>
      <c r="G79" s="18">
        <f>G93+G81</f>
        <v>630</v>
      </c>
      <c r="H79" s="12"/>
    </row>
    <row r="80" spans="1:8" ht="21" customHeight="1">
      <c r="A80" s="19" t="s">
        <v>76</v>
      </c>
      <c r="B80" s="211" t="s">
        <v>7</v>
      </c>
      <c r="C80" s="20">
        <v>4</v>
      </c>
      <c r="D80" s="21">
        <v>9</v>
      </c>
      <c r="E80" s="22" t="s">
        <v>30</v>
      </c>
      <c r="F80" s="23" t="s">
        <v>30</v>
      </c>
      <c r="G80" s="24">
        <f>G81</f>
        <v>625</v>
      </c>
      <c r="H80" s="12"/>
    </row>
    <row r="81" spans="1:8" ht="40.5" customHeight="1">
      <c r="A81" s="13" t="s">
        <v>19</v>
      </c>
      <c r="B81" s="211" t="s">
        <v>7</v>
      </c>
      <c r="C81" s="14">
        <v>4</v>
      </c>
      <c r="D81" s="15">
        <v>9</v>
      </c>
      <c r="E81" s="16" t="s">
        <v>77</v>
      </c>
      <c r="F81" s="23"/>
      <c r="G81" s="30">
        <f>G82+G89</f>
        <v>625</v>
      </c>
      <c r="H81" s="12"/>
    </row>
    <row r="82" spans="1:8" ht="30" customHeight="1">
      <c r="A82" s="13" t="s">
        <v>18</v>
      </c>
      <c r="B82" s="211" t="s">
        <v>7</v>
      </c>
      <c r="C82" s="14">
        <v>4</v>
      </c>
      <c r="D82" s="15">
        <v>9</v>
      </c>
      <c r="E82" s="16" t="s">
        <v>78</v>
      </c>
      <c r="F82" s="23"/>
      <c r="G82" s="30">
        <f>G83+G86</f>
        <v>610</v>
      </c>
      <c r="H82" s="12"/>
    </row>
    <row r="83" spans="1:8" ht="48" customHeight="1">
      <c r="A83" s="13" t="s">
        <v>17</v>
      </c>
      <c r="B83" s="211" t="s">
        <v>7</v>
      </c>
      <c r="C83" s="14">
        <v>4</v>
      </c>
      <c r="D83" s="15">
        <v>9</v>
      </c>
      <c r="E83" s="16" t="s">
        <v>79</v>
      </c>
      <c r="F83" s="23"/>
      <c r="G83" s="30">
        <f>G84</f>
        <v>10</v>
      </c>
      <c r="H83" s="12"/>
    </row>
    <row r="84" spans="1:8" ht="30" customHeight="1">
      <c r="A84" s="13" t="s">
        <v>249</v>
      </c>
      <c r="B84" s="211" t="s">
        <v>7</v>
      </c>
      <c r="C84" s="14">
        <v>4</v>
      </c>
      <c r="D84" s="15">
        <v>9</v>
      </c>
      <c r="E84" s="16" t="s">
        <v>79</v>
      </c>
      <c r="F84" s="29">
        <v>200</v>
      </c>
      <c r="G84" s="30">
        <f>G85</f>
        <v>10</v>
      </c>
      <c r="H84" s="12"/>
    </row>
    <row r="85" spans="1:8" ht="32.25" customHeight="1">
      <c r="A85" s="25" t="s">
        <v>41</v>
      </c>
      <c r="B85" s="211" t="s">
        <v>7</v>
      </c>
      <c r="C85" s="14">
        <v>4</v>
      </c>
      <c r="D85" s="15">
        <v>9</v>
      </c>
      <c r="E85" s="16" t="s">
        <v>79</v>
      </c>
      <c r="F85" s="29">
        <v>240</v>
      </c>
      <c r="G85" s="30">
        <v>10</v>
      </c>
      <c r="H85" s="12"/>
    </row>
    <row r="86" spans="1:8" s="51" customFormat="1" ht="48" customHeight="1">
      <c r="A86" s="13" t="s">
        <v>16</v>
      </c>
      <c r="B86" s="211" t="s">
        <v>7</v>
      </c>
      <c r="C86" s="14">
        <v>4</v>
      </c>
      <c r="D86" s="15">
        <v>9</v>
      </c>
      <c r="E86" s="16" t="s">
        <v>80</v>
      </c>
      <c r="F86" s="23"/>
      <c r="G86" s="30">
        <f>G87</f>
        <v>600</v>
      </c>
      <c r="H86" s="50"/>
    </row>
    <row r="87" spans="1:8" ht="35.25" customHeight="1">
      <c r="A87" s="13" t="s">
        <v>249</v>
      </c>
      <c r="B87" s="211" t="s">
        <v>7</v>
      </c>
      <c r="C87" s="14">
        <v>4</v>
      </c>
      <c r="D87" s="15">
        <v>9</v>
      </c>
      <c r="E87" s="16" t="s">
        <v>80</v>
      </c>
      <c r="F87" s="29">
        <v>200</v>
      </c>
      <c r="G87" s="30">
        <f>G88</f>
        <v>600</v>
      </c>
      <c r="H87" s="12"/>
    </row>
    <row r="88" spans="1:8" ht="32.1" customHeight="1">
      <c r="A88" s="25" t="s">
        <v>41</v>
      </c>
      <c r="B88" s="211" t="s">
        <v>7</v>
      </c>
      <c r="C88" s="14">
        <v>4</v>
      </c>
      <c r="D88" s="15">
        <v>9</v>
      </c>
      <c r="E88" s="16" t="s">
        <v>80</v>
      </c>
      <c r="F88" s="29">
        <v>240</v>
      </c>
      <c r="G88" s="30">
        <v>600</v>
      </c>
      <c r="H88" s="12"/>
    </row>
    <row r="89" spans="1:8" ht="32.1" customHeight="1">
      <c r="A89" s="13" t="s">
        <v>15</v>
      </c>
      <c r="B89" s="211" t="s">
        <v>7</v>
      </c>
      <c r="C89" s="14">
        <v>4</v>
      </c>
      <c r="D89" s="15">
        <v>9</v>
      </c>
      <c r="E89" s="16" t="s">
        <v>81</v>
      </c>
      <c r="F89" s="23"/>
      <c r="G89" s="30">
        <f>G90</f>
        <v>15</v>
      </c>
      <c r="H89" s="12"/>
    </row>
    <row r="90" spans="1:8" ht="46.5" customHeight="1">
      <c r="A90" s="13" t="s">
        <v>14</v>
      </c>
      <c r="B90" s="211" t="s">
        <v>7</v>
      </c>
      <c r="C90" s="14">
        <v>4</v>
      </c>
      <c r="D90" s="15">
        <v>9</v>
      </c>
      <c r="E90" s="16" t="s">
        <v>83</v>
      </c>
      <c r="F90" s="23"/>
      <c r="G90" s="30">
        <f>G91</f>
        <v>15</v>
      </c>
      <c r="H90" s="12"/>
    </row>
    <row r="91" spans="1:8" ht="32.1" customHeight="1">
      <c r="A91" s="13" t="s">
        <v>249</v>
      </c>
      <c r="B91" s="211" t="s">
        <v>7</v>
      </c>
      <c r="C91" s="14">
        <v>4</v>
      </c>
      <c r="D91" s="15">
        <v>9</v>
      </c>
      <c r="E91" s="16" t="s">
        <v>83</v>
      </c>
      <c r="F91" s="29">
        <v>200</v>
      </c>
      <c r="G91" s="30">
        <f>G92</f>
        <v>15</v>
      </c>
      <c r="H91" s="12"/>
    </row>
    <row r="92" spans="1:8" ht="32.1" customHeight="1">
      <c r="A92" s="25" t="s">
        <v>41</v>
      </c>
      <c r="B92" s="211" t="s">
        <v>7</v>
      </c>
      <c r="C92" s="14">
        <v>4</v>
      </c>
      <c r="D92" s="15">
        <v>9</v>
      </c>
      <c r="E92" s="16" t="s">
        <v>83</v>
      </c>
      <c r="F92" s="29">
        <v>240</v>
      </c>
      <c r="G92" s="30">
        <v>15</v>
      </c>
      <c r="H92" s="12"/>
    </row>
    <row r="93" spans="1:8" ht="18.75">
      <c r="A93" s="52" t="s">
        <v>84</v>
      </c>
      <c r="B93" s="211" t="s">
        <v>7</v>
      </c>
      <c r="C93" s="20">
        <v>4</v>
      </c>
      <c r="D93" s="21">
        <v>12</v>
      </c>
      <c r="E93" s="22" t="s">
        <v>30</v>
      </c>
      <c r="F93" s="23" t="s">
        <v>30</v>
      </c>
      <c r="G93" s="30">
        <f>G94</f>
        <v>5</v>
      </c>
      <c r="H93" s="12"/>
    </row>
    <row r="94" spans="1:8" ht="18" customHeight="1">
      <c r="A94" s="13" t="s">
        <v>32</v>
      </c>
      <c r="B94" s="211" t="s">
        <v>7</v>
      </c>
      <c r="C94" s="26">
        <v>4</v>
      </c>
      <c r="D94" s="27">
        <v>12</v>
      </c>
      <c r="E94" s="44" t="s">
        <v>33</v>
      </c>
      <c r="F94" s="17"/>
      <c r="G94" s="30">
        <f>G95</f>
        <v>5</v>
      </c>
      <c r="H94" s="12"/>
    </row>
    <row r="95" spans="1:8" ht="32.1" customHeight="1">
      <c r="A95" s="25" t="s">
        <v>85</v>
      </c>
      <c r="B95" s="211" t="s">
        <v>7</v>
      </c>
      <c r="C95" s="14">
        <v>4</v>
      </c>
      <c r="D95" s="15">
        <v>12</v>
      </c>
      <c r="E95" s="16" t="s">
        <v>86</v>
      </c>
      <c r="F95" s="17"/>
      <c r="G95" s="30">
        <f>G96</f>
        <v>5</v>
      </c>
      <c r="H95" s="12"/>
    </row>
    <row r="96" spans="1:8" ht="32.1" customHeight="1">
      <c r="A96" s="13" t="s">
        <v>249</v>
      </c>
      <c r="B96" s="211" t="s">
        <v>7</v>
      </c>
      <c r="C96" s="26">
        <v>4</v>
      </c>
      <c r="D96" s="27">
        <v>12</v>
      </c>
      <c r="E96" s="16" t="s">
        <v>86</v>
      </c>
      <c r="F96" s="29">
        <v>200</v>
      </c>
      <c r="G96" s="30">
        <f>G97</f>
        <v>5</v>
      </c>
      <c r="H96" s="12"/>
    </row>
    <row r="97" spans="1:8" ht="32.1" customHeight="1">
      <c r="A97" s="25" t="s">
        <v>41</v>
      </c>
      <c r="B97" s="211" t="s">
        <v>7</v>
      </c>
      <c r="C97" s="14">
        <v>4</v>
      </c>
      <c r="D97" s="15">
        <v>12</v>
      </c>
      <c r="E97" s="16" t="s">
        <v>86</v>
      </c>
      <c r="F97" s="29">
        <v>240</v>
      </c>
      <c r="G97" s="30">
        <v>5</v>
      </c>
      <c r="H97" s="12"/>
    </row>
    <row r="98" spans="1:8" ht="18" customHeight="1">
      <c r="A98" s="19" t="s">
        <v>87</v>
      </c>
      <c r="B98" s="211" t="s">
        <v>7</v>
      </c>
      <c r="C98" s="20">
        <v>5</v>
      </c>
      <c r="D98" s="21" t="s">
        <v>30</v>
      </c>
      <c r="E98" s="22" t="s">
        <v>30</v>
      </c>
      <c r="F98" s="23" t="s">
        <v>30</v>
      </c>
      <c r="G98" s="30">
        <f>G99+G104</f>
        <v>1839.4</v>
      </c>
      <c r="H98" s="12"/>
    </row>
    <row r="99" spans="1:8" ht="17.25" customHeight="1">
      <c r="A99" s="52" t="s">
        <v>88</v>
      </c>
      <c r="B99" s="211" t="s">
        <v>7</v>
      </c>
      <c r="C99" s="21">
        <v>5</v>
      </c>
      <c r="D99" s="21">
        <v>2</v>
      </c>
      <c r="E99" s="53"/>
      <c r="F99" s="23" t="s">
        <v>30</v>
      </c>
      <c r="G99" s="30">
        <f>G101</f>
        <v>1177.9000000000001</v>
      </c>
      <c r="H99" s="12"/>
    </row>
    <row r="100" spans="1:8" ht="51.75" customHeight="1">
      <c r="A100" s="43" t="s">
        <v>13</v>
      </c>
      <c r="B100" s="211" t="s">
        <v>7</v>
      </c>
      <c r="C100" s="27">
        <v>5</v>
      </c>
      <c r="D100" s="27">
        <v>2</v>
      </c>
      <c r="E100" s="44" t="s">
        <v>89</v>
      </c>
      <c r="F100" s="29"/>
      <c r="G100" s="30">
        <f>G101</f>
        <v>1177.9000000000001</v>
      </c>
      <c r="H100" s="12"/>
    </row>
    <row r="101" spans="1:8" ht="68.25" customHeight="1">
      <c r="A101" s="25" t="s">
        <v>12</v>
      </c>
      <c r="B101" s="211" t="s">
        <v>7</v>
      </c>
      <c r="C101" s="27">
        <v>5</v>
      </c>
      <c r="D101" s="27">
        <v>2</v>
      </c>
      <c r="E101" s="28" t="s">
        <v>90</v>
      </c>
      <c r="F101" s="17"/>
      <c r="G101" s="30">
        <f>G102</f>
        <v>1177.9000000000001</v>
      </c>
      <c r="H101" s="12"/>
    </row>
    <row r="102" spans="1:8" ht="32.1" customHeight="1">
      <c r="A102" s="13" t="s">
        <v>247</v>
      </c>
      <c r="B102" s="211" t="s">
        <v>7</v>
      </c>
      <c r="C102" s="27">
        <v>5</v>
      </c>
      <c r="D102" s="27">
        <v>2</v>
      </c>
      <c r="E102" s="28" t="s">
        <v>90</v>
      </c>
      <c r="F102" s="17">
        <v>400</v>
      </c>
      <c r="G102" s="30">
        <f>G103</f>
        <v>1177.9000000000001</v>
      </c>
      <c r="H102" s="12"/>
    </row>
    <row r="103" spans="1:8" ht="15.95" customHeight="1">
      <c r="A103" s="13" t="s">
        <v>75</v>
      </c>
      <c r="B103" s="211" t="s">
        <v>7</v>
      </c>
      <c r="C103" s="27">
        <v>5</v>
      </c>
      <c r="D103" s="27">
        <v>2</v>
      </c>
      <c r="E103" s="28" t="s">
        <v>90</v>
      </c>
      <c r="F103" s="17">
        <v>410</v>
      </c>
      <c r="G103" s="30">
        <v>1177.9000000000001</v>
      </c>
      <c r="H103" s="12"/>
    </row>
    <row r="104" spans="1:8" ht="15" customHeight="1">
      <c r="A104" s="19" t="s">
        <v>91</v>
      </c>
      <c r="B104" s="211" t="s">
        <v>7</v>
      </c>
      <c r="C104" s="7">
        <v>5</v>
      </c>
      <c r="D104" s="8">
        <v>3</v>
      </c>
      <c r="E104" s="9"/>
      <c r="F104" s="10"/>
      <c r="G104" s="11">
        <f>G105</f>
        <v>661.5</v>
      </c>
      <c r="H104" s="12"/>
    </row>
    <row r="105" spans="1:8" ht="32.1" customHeight="1">
      <c r="A105" s="13" t="s">
        <v>11</v>
      </c>
      <c r="B105" s="211" t="s">
        <v>7</v>
      </c>
      <c r="C105" s="14">
        <v>5</v>
      </c>
      <c r="D105" s="15">
        <v>3</v>
      </c>
      <c r="E105" s="16" t="s">
        <v>92</v>
      </c>
      <c r="F105" s="17" t="s">
        <v>30</v>
      </c>
      <c r="G105" s="18">
        <f>G106+G110+G114+G118</f>
        <v>661.5</v>
      </c>
      <c r="H105" s="12"/>
    </row>
    <row r="106" spans="1:8" ht="32.1" customHeight="1">
      <c r="A106" s="13" t="s">
        <v>10</v>
      </c>
      <c r="B106" s="211" t="s">
        <v>7</v>
      </c>
      <c r="C106" s="14">
        <v>5</v>
      </c>
      <c r="D106" s="15">
        <v>3</v>
      </c>
      <c r="E106" s="16" t="s">
        <v>93</v>
      </c>
      <c r="F106" s="17"/>
      <c r="G106" s="18">
        <f>G107</f>
        <v>600</v>
      </c>
      <c r="H106" s="12"/>
    </row>
    <row r="107" spans="1:8" ht="32.1" customHeight="1">
      <c r="A107" s="13" t="s">
        <v>4</v>
      </c>
      <c r="B107" s="211" t="s">
        <v>7</v>
      </c>
      <c r="C107" s="14">
        <v>5</v>
      </c>
      <c r="D107" s="15">
        <v>3</v>
      </c>
      <c r="E107" s="16" t="s">
        <v>94</v>
      </c>
      <c r="F107" s="17"/>
      <c r="G107" s="18">
        <f>G108</f>
        <v>600</v>
      </c>
      <c r="H107" s="12"/>
    </row>
    <row r="108" spans="1:8" ht="32.1" customHeight="1">
      <c r="A108" s="13" t="s">
        <v>249</v>
      </c>
      <c r="B108" s="211" t="s">
        <v>7</v>
      </c>
      <c r="C108" s="14">
        <v>5</v>
      </c>
      <c r="D108" s="15">
        <v>3</v>
      </c>
      <c r="E108" s="16" t="s">
        <v>94</v>
      </c>
      <c r="F108" s="17">
        <v>200</v>
      </c>
      <c r="G108" s="18">
        <f>G109</f>
        <v>600</v>
      </c>
      <c r="H108" s="12"/>
    </row>
    <row r="109" spans="1:8" ht="32.1" customHeight="1">
      <c r="A109" s="13" t="s">
        <v>41</v>
      </c>
      <c r="B109" s="211" t="s">
        <v>7</v>
      </c>
      <c r="C109" s="14">
        <v>5</v>
      </c>
      <c r="D109" s="15">
        <v>3</v>
      </c>
      <c r="E109" s="16" t="s">
        <v>94</v>
      </c>
      <c r="F109" s="17">
        <v>240</v>
      </c>
      <c r="G109" s="18">
        <v>600</v>
      </c>
      <c r="H109" s="12"/>
    </row>
    <row r="110" spans="1:8" ht="32.1" customHeight="1">
      <c r="A110" s="13" t="s">
        <v>3</v>
      </c>
      <c r="B110" s="211" t="s">
        <v>7</v>
      </c>
      <c r="C110" s="14">
        <v>5</v>
      </c>
      <c r="D110" s="15">
        <v>3</v>
      </c>
      <c r="E110" s="16" t="s">
        <v>95</v>
      </c>
      <c r="F110" s="17"/>
      <c r="G110" s="18">
        <f>G111</f>
        <v>5</v>
      </c>
      <c r="H110" s="12"/>
    </row>
    <row r="111" spans="1:8" ht="32.1" customHeight="1">
      <c r="A111" s="13" t="s">
        <v>2</v>
      </c>
      <c r="B111" s="211" t="s">
        <v>7</v>
      </c>
      <c r="C111" s="14">
        <v>5</v>
      </c>
      <c r="D111" s="15">
        <v>3</v>
      </c>
      <c r="E111" s="16" t="s">
        <v>96</v>
      </c>
      <c r="F111" s="17"/>
      <c r="G111" s="18">
        <f>G112</f>
        <v>5</v>
      </c>
      <c r="H111" s="12"/>
    </row>
    <row r="112" spans="1:8" ht="32.1" customHeight="1">
      <c r="A112" s="13" t="s">
        <v>249</v>
      </c>
      <c r="B112" s="211" t="s">
        <v>7</v>
      </c>
      <c r="C112" s="14">
        <v>5</v>
      </c>
      <c r="D112" s="15">
        <v>3</v>
      </c>
      <c r="E112" s="16" t="s">
        <v>96</v>
      </c>
      <c r="F112" s="17">
        <v>200</v>
      </c>
      <c r="G112" s="18">
        <f>G113</f>
        <v>5</v>
      </c>
      <c r="H112" s="12"/>
    </row>
    <row r="113" spans="1:8" ht="32.25" customHeight="1">
      <c r="A113" s="13" t="s">
        <v>41</v>
      </c>
      <c r="B113" s="211" t="s">
        <v>7</v>
      </c>
      <c r="C113" s="14">
        <v>5</v>
      </c>
      <c r="D113" s="15">
        <v>3</v>
      </c>
      <c r="E113" s="16" t="s">
        <v>96</v>
      </c>
      <c r="F113" s="17">
        <v>240</v>
      </c>
      <c r="G113" s="18">
        <v>5</v>
      </c>
      <c r="H113" s="12"/>
    </row>
    <row r="114" spans="1:8" ht="49.5" customHeight="1">
      <c r="A114" s="13" t="s">
        <v>1</v>
      </c>
      <c r="B114" s="211" t="s">
        <v>7</v>
      </c>
      <c r="C114" s="14">
        <v>5</v>
      </c>
      <c r="D114" s="15">
        <v>3</v>
      </c>
      <c r="E114" s="16" t="s">
        <v>97</v>
      </c>
      <c r="F114" s="17"/>
      <c r="G114" s="18">
        <f>G115</f>
        <v>20</v>
      </c>
      <c r="H114" s="12"/>
    </row>
    <row r="115" spans="1:8" ht="65.25" customHeight="1">
      <c r="A115" s="13" t="s">
        <v>0</v>
      </c>
      <c r="B115" s="211" t="s">
        <v>7</v>
      </c>
      <c r="C115" s="14">
        <v>5</v>
      </c>
      <c r="D115" s="15">
        <v>3</v>
      </c>
      <c r="E115" s="16" t="s">
        <v>98</v>
      </c>
      <c r="F115" s="17"/>
      <c r="G115" s="18">
        <f>G116</f>
        <v>20</v>
      </c>
      <c r="H115" s="12"/>
    </row>
    <row r="116" spans="1:8" ht="15.95" customHeight="1">
      <c r="A116" s="13" t="s">
        <v>249</v>
      </c>
      <c r="B116" s="211" t="s">
        <v>7</v>
      </c>
      <c r="C116" s="14">
        <v>5</v>
      </c>
      <c r="D116" s="15">
        <v>3</v>
      </c>
      <c r="E116" s="16" t="s">
        <v>98</v>
      </c>
      <c r="F116" s="17">
        <v>200</v>
      </c>
      <c r="G116" s="18">
        <f>G117</f>
        <v>20</v>
      </c>
      <c r="H116" s="12"/>
    </row>
    <row r="117" spans="1:8" ht="32.1" customHeight="1">
      <c r="A117" s="13" t="s">
        <v>41</v>
      </c>
      <c r="B117" s="211" t="s">
        <v>7</v>
      </c>
      <c r="C117" s="14">
        <v>5</v>
      </c>
      <c r="D117" s="15">
        <v>3</v>
      </c>
      <c r="E117" s="16" t="s">
        <v>98</v>
      </c>
      <c r="F117" s="17">
        <v>240</v>
      </c>
      <c r="G117" s="18">
        <v>20</v>
      </c>
      <c r="H117" s="12"/>
    </row>
    <row r="118" spans="1:8" ht="32.1" customHeight="1">
      <c r="A118" s="13" t="s">
        <v>313</v>
      </c>
      <c r="B118" s="211" t="s">
        <v>7</v>
      </c>
      <c r="C118" s="14">
        <v>5</v>
      </c>
      <c r="D118" s="15">
        <v>3</v>
      </c>
      <c r="E118" s="16" t="s">
        <v>99</v>
      </c>
      <c r="F118" s="17"/>
      <c r="G118" s="18">
        <f>G119</f>
        <v>36.5</v>
      </c>
      <c r="H118" s="12"/>
    </row>
    <row r="119" spans="1:8" ht="32.1" customHeight="1">
      <c r="A119" s="13" t="s">
        <v>312</v>
      </c>
      <c r="B119" s="211" t="s">
        <v>7</v>
      </c>
      <c r="C119" s="14">
        <v>5</v>
      </c>
      <c r="D119" s="15">
        <v>3</v>
      </c>
      <c r="E119" s="16" t="s">
        <v>100</v>
      </c>
      <c r="F119" s="17"/>
      <c r="G119" s="18">
        <f>G120</f>
        <v>36.5</v>
      </c>
      <c r="H119" s="12"/>
    </row>
    <row r="120" spans="1:8" ht="15.95" customHeight="1">
      <c r="A120" s="13" t="s">
        <v>249</v>
      </c>
      <c r="B120" s="211" t="s">
        <v>7</v>
      </c>
      <c r="C120" s="14">
        <v>5</v>
      </c>
      <c r="D120" s="15">
        <v>3</v>
      </c>
      <c r="E120" s="16" t="s">
        <v>100</v>
      </c>
      <c r="F120" s="17">
        <v>200</v>
      </c>
      <c r="G120" s="18">
        <f>G121</f>
        <v>36.5</v>
      </c>
      <c r="H120" s="12"/>
    </row>
    <row r="121" spans="1:8" ht="15.95" customHeight="1">
      <c r="A121" s="13" t="s">
        <v>41</v>
      </c>
      <c r="B121" s="211" t="s">
        <v>7</v>
      </c>
      <c r="C121" s="14">
        <v>5</v>
      </c>
      <c r="D121" s="15">
        <v>3</v>
      </c>
      <c r="E121" s="16" t="s">
        <v>100</v>
      </c>
      <c r="F121" s="17">
        <v>240</v>
      </c>
      <c r="G121" s="18">
        <v>36.5</v>
      </c>
      <c r="H121" s="12"/>
    </row>
    <row r="122" spans="1:8" ht="18.75" customHeight="1">
      <c r="A122" s="54" t="s">
        <v>101</v>
      </c>
      <c r="B122" s="211" t="s">
        <v>7</v>
      </c>
      <c r="C122" s="55">
        <v>7</v>
      </c>
      <c r="D122" s="56">
        <v>7</v>
      </c>
      <c r="E122" s="16"/>
      <c r="F122" s="17"/>
      <c r="G122" s="18">
        <f>G123</f>
        <v>5</v>
      </c>
      <c r="H122" s="12"/>
    </row>
    <row r="123" spans="1:8" ht="49.5" customHeight="1">
      <c r="A123" s="13" t="s">
        <v>310</v>
      </c>
      <c r="B123" s="211" t="s">
        <v>7</v>
      </c>
      <c r="C123" s="57">
        <v>7</v>
      </c>
      <c r="D123" s="58">
        <v>7</v>
      </c>
      <c r="E123" s="16" t="s">
        <v>102</v>
      </c>
      <c r="F123" s="29"/>
      <c r="G123" s="30">
        <f>G124</f>
        <v>5</v>
      </c>
      <c r="H123" s="12"/>
    </row>
    <row r="124" spans="1:8" ht="34.5" customHeight="1">
      <c r="A124" s="25" t="s">
        <v>311</v>
      </c>
      <c r="B124" s="211" t="s">
        <v>7</v>
      </c>
      <c r="C124" s="57">
        <v>7</v>
      </c>
      <c r="D124" s="58">
        <v>7</v>
      </c>
      <c r="E124" s="28" t="s">
        <v>103</v>
      </c>
      <c r="F124" s="29"/>
      <c r="G124" s="30">
        <f>G125</f>
        <v>5</v>
      </c>
      <c r="H124" s="12"/>
    </row>
    <row r="125" spans="1:8" ht="33" customHeight="1">
      <c r="A125" s="13" t="s">
        <v>249</v>
      </c>
      <c r="B125" s="211" t="s">
        <v>7</v>
      </c>
      <c r="C125" s="57">
        <v>7</v>
      </c>
      <c r="D125" s="58">
        <v>7</v>
      </c>
      <c r="E125" s="28" t="s">
        <v>103</v>
      </c>
      <c r="F125" s="17">
        <v>200</v>
      </c>
      <c r="G125" s="30">
        <f>G126</f>
        <v>5</v>
      </c>
      <c r="H125" s="12"/>
    </row>
    <row r="126" spans="1:8" ht="32.25" customHeight="1">
      <c r="A126" s="59" t="s">
        <v>41</v>
      </c>
      <c r="B126" s="211" t="s">
        <v>7</v>
      </c>
      <c r="C126" s="57">
        <v>7</v>
      </c>
      <c r="D126" s="58">
        <v>7</v>
      </c>
      <c r="E126" s="28" t="s">
        <v>103</v>
      </c>
      <c r="F126" s="17">
        <v>240</v>
      </c>
      <c r="G126" s="30">
        <v>5</v>
      </c>
      <c r="H126" s="12"/>
    </row>
    <row r="127" spans="1:8" ht="16.5" customHeight="1">
      <c r="A127" s="60" t="s">
        <v>104</v>
      </c>
      <c r="B127" s="211" t="s">
        <v>7</v>
      </c>
      <c r="C127" s="55">
        <v>8</v>
      </c>
      <c r="D127" s="56" t="s">
        <v>30</v>
      </c>
      <c r="E127" s="61" t="s">
        <v>30</v>
      </c>
      <c r="F127" s="62" t="s">
        <v>30</v>
      </c>
      <c r="G127" s="63">
        <f>G128</f>
        <v>1676.5</v>
      </c>
      <c r="H127" s="12"/>
    </row>
    <row r="128" spans="1:8" ht="15.95" customHeight="1">
      <c r="A128" s="64" t="s">
        <v>105</v>
      </c>
      <c r="B128" s="211" t="s">
        <v>7</v>
      </c>
      <c r="C128" s="65">
        <v>8</v>
      </c>
      <c r="D128" s="66">
        <v>1</v>
      </c>
      <c r="E128" s="67" t="s">
        <v>30</v>
      </c>
      <c r="F128" s="68" t="s">
        <v>30</v>
      </c>
      <c r="G128" s="69">
        <f>G129</f>
        <v>1676.5</v>
      </c>
      <c r="H128" s="12"/>
    </row>
    <row r="129" spans="1:8" ht="32.25" customHeight="1">
      <c r="A129" s="46" t="s">
        <v>307</v>
      </c>
      <c r="B129" s="211" t="s">
        <v>7</v>
      </c>
      <c r="C129" s="57">
        <v>8</v>
      </c>
      <c r="D129" s="58">
        <v>1</v>
      </c>
      <c r="E129" s="16" t="s">
        <v>106</v>
      </c>
      <c r="F129" s="70" t="s">
        <v>30</v>
      </c>
      <c r="G129" s="71">
        <f>G130+G133</f>
        <v>1676.5</v>
      </c>
      <c r="H129" s="12"/>
    </row>
    <row r="130" spans="1:8" ht="65.25" customHeight="1">
      <c r="A130" s="46" t="s">
        <v>309</v>
      </c>
      <c r="B130" s="211" t="s">
        <v>7</v>
      </c>
      <c r="C130" s="57">
        <v>8</v>
      </c>
      <c r="D130" s="58">
        <v>1</v>
      </c>
      <c r="E130" s="16" t="s">
        <v>107</v>
      </c>
      <c r="F130" s="70"/>
      <c r="G130" s="71">
        <f>G131</f>
        <v>10</v>
      </c>
      <c r="H130" s="12"/>
    </row>
    <row r="131" spans="1:8" ht="33" customHeight="1">
      <c r="A131" s="13" t="s">
        <v>249</v>
      </c>
      <c r="B131" s="211" t="s">
        <v>7</v>
      </c>
      <c r="C131" s="72">
        <v>8</v>
      </c>
      <c r="D131" s="73">
        <v>1</v>
      </c>
      <c r="E131" s="16" t="s">
        <v>107</v>
      </c>
      <c r="F131" s="74">
        <v>200</v>
      </c>
      <c r="G131" s="75">
        <f>G132</f>
        <v>10</v>
      </c>
      <c r="H131" s="12"/>
    </row>
    <row r="132" spans="1:8" ht="32.1" customHeight="1">
      <c r="A132" s="76" t="s">
        <v>41</v>
      </c>
      <c r="B132" s="211" t="s">
        <v>7</v>
      </c>
      <c r="C132" s="77">
        <v>8</v>
      </c>
      <c r="D132" s="78">
        <v>1</v>
      </c>
      <c r="E132" s="16" t="s">
        <v>107</v>
      </c>
      <c r="F132" s="79">
        <v>240</v>
      </c>
      <c r="G132" s="80">
        <v>10</v>
      </c>
      <c r="H132" s="12"/>
    </row>
    <row r="133" spans="1:8" ht="50.25" customHeight="1">
      <c r="A133" s="46" t="s">
        <v>308</v>
      </c>
      <c r="B133" s="211" t="s">
        <v>7</v>
      </c>
      <c r="C133" s="57">
        <v>8</v>
      </c>
      <c r="D133" s="58">
        <v>1</v>
      </c>
      <c r="E133" s="16" t="s">
        <v>108</v>
      </c>
      <c r="F133" s="70"/>
      <c r="G133" s="71">
        <f>G134+G136+G138</f>
        <v>1666.5</v>
      </c>
      <c r="H133" s="12"/>
    </row>
    <row r="134" spans="1:8" ht="64.5" customHeight="1">
      <c r="A134" s="43" t="s">
        <v>36</v>
      </c>
      <c r="B134" s="211" t="s">
        <v>7</v>
      </c>
      <c r="C134" s="57">
        <v>8</v>
      </c>
      <c r="D134" s="58">
        <v>1</v>
      </c>
      <c r="E134" s="16" t="s">
        <v>108</v>
      </c>
      <c r="F134" s="70">
        <v>100</v>
      </c>
      <c r="G134" s="71">
        <f>G135</f>
        <v>756.5</v>
      </c>
      <c r="H134" s="12"/>
    </row>
    <row r="135" spans="1:8" ht="15" customHeight="1">
      <c r="A135" s="81" t="s">
        <v>109</v>
      </c>
      <c r="B135" s="211" t="s">
        <v>7</v>
      </c>
      <c r="C135" s="57">
        <v>8</v>
      </c>
      <c r="D135" s="58">
        <v>1</v>
      </c>
      <c r="E135" s="16" t="s">
        <v>108</v>
      </c>
      <c r="F135" s="70">
        <v>110</v>
      </c>
      <c r="G135" s="71">
        <v>756.5</v>
      </c>
      <c r="H135" s="12"/>
    </row>
    <row r="136" spans="1:8" ht="32.25" customHeight="1">
      <c r="A136" s="13" t="s">
        <v>249</v>
      </c>
      <c r="B136" s="211" t="s">
        <v>7</v>
      </c>
      <c r="C136" s="72">
        <v>8</v>
      </c>
      <c r="D136" s="73">
        <v>1</v>
      </c>
      <c r="E136" s="16" t="s">
        <v>108</v>
      </c>
      <c r="F136" s="74">
        <v>200</v>
      </c>
      <c r="G136" s="75">
        <f>G137</f>
        <v>900</v>
      </c>
      <c r="H136" s="12"/>
    </row>
    <row r="137" spans="1:8" ht="31.5" customHeight="1">
      <c r="A137" s="76" t="s">
        <v>41</v>
      </c>
      <c r="B137" s="211" t="s">
        <v>7</v>
      </c>
      <c r="C137" s="77">
        <v>8</v>
      </c>
      <c r="D137" s="78">
        <v>1</v>
      </c>
      <c r="E137" s="16" t="s">
        <v>108</v>
      </c>
      <c r="F137" s="79">
        <v>240</v>
      </c>
      <c r="G137" s="80">
        <v>900</v>
      </c>
      <c r="H137" s="12"/>
    </row>
    <row r="138" spans="1:8" ht="18.75" customHeight="1">
      <c r="A138" s="43" t="s">
        <v>42</v>
      </c>
      <c r="B138" s="211" t="s">
        <v>7</v>
      </c>
      <c r="C138" s="57">
        <v>8</v>
      </c>
      <c r="D138" s="58">
        <v>1</v>
      </c>
      <c r="E138" s="16" t="s">
        <v>108</v>
      </c>
      <c r="F138" s="70">
        <v>800</v>
      </c>
      <c r="G138" s="71">
        <f>G139</f>
        <v>10</v>
      </c>
      <c r="H138" s="12"/>
    </row>
    <row r="139" spans="1:8" ht="15.75" customHeight="1">
      <c r="A139" s="43" t="s">
        <v>43</v>
      </c>
      <c r="B139" s="211" t="s">
        <v>7</v>
      </c>
      <c r="C139" s="57">
        <v>8</v>
      </c>
      <c r="D139" s="58">
        <v>1</v>
      </c>
      <c r="E139" s="16" t="s">
        <v>108</v>
      </c>
      <c r="F139" s="70">
        <v>850</v>
      </c>
      <c r="G139" s="71">
        <v>10</v>
      </c>
      <c r="H139" s="12"/>
    </row>
    <row r="140" spans="1:8" ht="16.5" customHeight="1">
      <c r="A140" s="19" t="s">
        <v>110</v>
      </c>
      <c r="B140" s="211" t="s">
        <v>7</v>
      </c>
      <c r="C140" s="55">
        <v>10</v>
      </c>
      <c r="D140" s="73"/>
      <c r="E140" s="16"/>
      <c r="F140" s="74"/>
      <c r="G140" s="24">
        <f>G141</f>
        <v>160</v>
      </c>
      <c r="H140" s="12"/>
    </row>
    <row r="141" spans="1:8" ht="15.75" customHeight="1">
      <c r="A141" s="54" t="s">
        <v>111</v>
      </c>
      <c r="B141" s="211" t="s">
        <v>7</v>
      </c>
      <c r="C141" s="55">
        <v>10</v>
      </c>
      <c r="D141" s="56">
        <v>1</v>
      </c>
      <c r="E141" s="61" t="s">
        <v>30</v>
      </c>
      <c r="F141" s="62" t="s">
        <v>30</v>
      </c>
      <c r="G141" s="63">
        <f>G142</f>
        <v>160</v>
      </c>
      <c r="H141" s="12"/>
    </row>
    <row r="142" spans="1:8" ht="15.95" customHeight="1">
      <c r="A142" s="82" t="s">
        <v>32</v>
      </c>
      <c r="B142" s="211" t="s">
        <v>7</v>
      </c>
      <c r="C142" s="77">
        <v>10</v>
      </c>
      <c r="D142" s="78">
        <v>1</v>
      </c>
      <c r="E142" s="45" t="s">
        <v>33</v>
      </c>
      <c r="F142" s="79" t="s">
        <v>30</v>
      </c>
      <c r="G142" s="80">
        <f>G143</f>
        <v>160</v>
      </c>
      <c r="H142" s="12"/>
    </row>
    <row r="143" spans="1:8" ht="35.25" customHeight="1">
      <c r="A143" s="83" t="s">
        <v>113</v>
      </c>
      <c r="B143" s="211" t="s">
        <v>7</v>
      </c>
      <c r="C143" s="57">
        <v>10</v>
      </c>
      <c r="D143" s="58">
        <v>1</v>
      </c>
      <c r="E143" s="16" t="s">
        <v>246</v>
      </c>
      <c r="F143" s="70" t="s">
        <v>30</v>
      </c>
      <c r="G143" s="71">
        <f>G144</f>
        <v>160</v>
      </c>
      <c r="H143" s="12"/>
    </row>
    <row r="144" spans="1:8" ht="15.75" customHeight="1">
      <c r="A144" s="59" t="s">
        <v>114</v>
      </c>
      <c r="B144" s="211" t="s">
        <v>7</v>
      </c>
      <c r="C144" s="72">
        <v>10</v>
      </c>
      <c r="D144" s="73">
        <v>1</v>
      </c>
      <c r="E144" s="16" t="s">
        <v>246</v>
      </c>
      <c r="F144" s="74">
        <v>300</v>
      </c>
      <c r="G144" s="75">
        <f>G145</f>
        <v>160</v>
      </c>
      <c r="H144" s="12"/>
    </row>
    <row r="145" spans="1:8" ht="19.5" customHeight="1">
      <c r="A145" s="59" t="s">
        <v>115</v>
      </c>
      <c r="B145" s="211" t="s">
        <v>7</v>
      </c>
      <c r="C145" s="72">
        <v>10</v>
      </c>
      <c r="D145" s="73">
        <v>1</v>
      </c>
      <c r="E145" s="44" t="s">
        <v>246</v>
      </c>
      <c r="F145" s="74">
        <v>310</v>
      </c>
      <c r="G145" s="75">
        <v>160</v>
      </c>
      <c r="H145" s="12"/>
    </row>
    <row r="146" spans="1:8" ht="19.5" customHeight="1">
      <c r="A146" s="60" t="s">
        <v>116</v>
      </c>
      <c r="B146" s="211" t="s">
        <v>7</v>
      </c>
      <c r="C146" s="84">
        <v>11</v>
      </c>
      <c r="D146" s="85" t="s">
        <v>30</v>
      </c>
      <c r="E146" s="86" t="s">
        <v>30</v>
      </c>
      <c r="F146" s="87" t="s">
        <v>30</v>
      </c>
      <c r="G146" s="88">
        <f>G148</f>
        <v>5</v>
      </c>
      <c r="H146" s="12"/>
    </row>
    <row r="147" spans="1:8" ht="15" customHeight="1">
      <c r="A147" s="90" t="s">
        <v>119</v>
      </c>
      <c r="B147" s="211" t="s">
        <v>7</v>
      </c>
      <c r="C147" s="56">
        <v>11</v>
      </c>
      <c r="D147" s="56">
        <v>5</v>
      </c>
      <c r="E147" s="91" t="s">
        <v>30</v>
      </c>
      <c r="F147" s="62" t="s">
        <v>30</v>
      </c>
      <c r="G147" s="63">
        <f>G148</f>
        <v>5</v>
      </c>
      <c r="H147" s="12"/>
    </row>
    <row r="148" spans="1:8" ht="19.5" customHeight="1">
      <c r="A148" s="43" t="s">
        <v>32</v>
      </c>
      <c r="B148" s="211" t="s">
        <v>7</v>
      </c>
      <c r="C148" s="27">
        <v>11</v>
      </c>
      <c r="D148" s="27">
        <v>5</v>
      </c>
      <c r="E148" s="44" t="s">
        <v>33</v>
      </c>
      <c r="F148" s="62"/>
      <c r="G148" s="63">
        <f>G149</f>
        <v>5</v>
      </c>
      <c r="H148" s="12"/>
    </row>
    <row r="149" spans="1:8" ht="15.95" customHeight="1">
      <c r="A149" s="13" t="s">
        <v>117</v>
      </c>
      <c r="B149" s="211" t="s">
        <v>7</v>
      </c>
      <c r="C149" s="73">
        <v>11</v>
      </c>
      <c r="D149" s="73">
        <v>5</v>
      </c>
      <c r="E149" s="44" t="s">
        <v>118</v>
      </c>
      <c r="F149" s="74" t="s">
        <v>30</v>
      </c>
      <c r="G149" s="75">
        <f>G150</f>
        <v>5</v>
      </c>
      <c r="H149" s="12"/>
    </row>
    <row r="150" spans="1:8" ht="29.25" customHeight="1">
      <c r="A150" s="13" t="s">
        <v>249</v>
      </c>
      <c r="B150" s="211" t="s">
        <v>7</v>
      </c>
      <c r="C150" s="57">
        <v>11</v>
      </c>
      <c r="D150" s="58">
        <v>5</v>
      </c>
      <c r="E150" s="44" t="s">
        <v>118</v>
      </c>
      <c r="F150" s="17">
        <v>200</v>
      </c>
      <c r="G150" s="18">
        <f>G151</f>
        <v>5</v>
      </c>
      <c r="H150" s="12"/>
    </row>
    <row r="151" spans="1:8" ht="32.1" customHeight="1">
      <c r="A151" s="25" t="s">
        <v>41</v>
      </c>
      <c r="B151" s="211" t="s">
        <v>7</v>
      </c>
      <c r="C151" s="57">
        <v>11</v>
      </c>
      <c r="D151" s="58">
        <v>5</v>
      </c>
      <c r="E151" s="44" t="s">
        <v>118</v>
      </c>
      <c r="F151" s="29">
        <v>240</v>
      </c>
      <c r="G151" s="30">
        <v>5</v>
      </c>
      <c r="H151" s="12"/>
    </row>
    <row r="152" spans="1:8" ht="21.75" customHeight="1">
      <c r="A152" s="52" t="s">
        <v>120</v>
      </c>
      <c r="B152" s="211" t="s">
        <v>7</v>
      </c>
      <c r="C152" s="56">
        <v>99</v>
      </c>
      <c r="D152" s="56"/>
      <c r="E152" s="91" t="s">
        <v>30</v>
      </c>
      <c r="F152" s="62" t="s">
        <v>30</v>
      </c>
      <c r="G152" s="63">
        <v>0</v>
      </c>
      <c r="H152" s="12"/>
    </row>
    <row r="153" spans="1:8" ht="15.95" customHeight="1">
      <c r="A153" s="43" t="s">
        <v>120</v>
      </c>
      <c r="B153" s="211" t="s">
        <v>7</v>
      </c>
      <c r="C153" s="73">
        <v>99</v>
      </c>
      <c r="D153" s="73">
        <v>99</v>
      </c>
      <c r="E153" s="44"/>
      <c r="F153" s="29"/>
      <c r="G153" s="30">
        <v>0</v>
      </c>
      <c r="H153" s="12"/>
    </row>
    <row r="154" spans="1:8" ht="15.95" customHeight="1">
      <c r="A154" s="43" t="s">
        <v>32</v>
      </c>
      <c r="B154" s="211" t="s">
        <v>7</v>
      </c>
      <c r="C154" s="73">
        <v>99</v>
      </c>
      <c r="D154" s="73">
        <v>99</v>
      </c>
      <c r="E154" s="44" t="s">
        <v>33</v>
      </c>
      <c r="F154" s="29"/>
      <c r="G154" s="30">
        <v>0</v>
      </c>
      <c r="H154" s="12"/>
    </row>
    <row r="155" spans="1:8" ht="17.25" customHeight="1">
      <c r="A155" s="43" t="s">
        <v>120</v>
      </c>
      <c r="B155" s="211" t="s">
        <v>7</v>
      </c>
      <c r="C155" s="73">
        <v>99</v>
      </c>
      <c r="D155" s="73">
        <v>99</v>
      </c>
      <c r="E155" s="44" t="s">
        <v>121</v>
      </c>
      <c r="F155" s="29"/>
      <c r="G155" s="30">
        <v>0</v>
      </c>
      <c r="H155" s="12"/>
    </row>
    <row r="156" spans="1:8" ht="15.75" customHeight="1">
      <c r="A156" s="43" t="s">
        <v>120</v>
      </c>
      <c r="B156" s="211" t="s">
        <v>7</v>
      </c>
      <c r="C156" s="73">
        <v>99</v>
      </c>
      <c r="D156" s="73">
        <v>99</v>
      </c>
      <c r="E156" s="44" t="s">
        <v>121</v>
      </c>
      <c r="F156" s="29">
        <v>900</v>
      </c>
      <c r="G156" s="30">
        <v>0</v>
      </c>
      <c r="H156" s="12"/>
    </row>
    <row r="157" spans="1:8" ht="17.25" customHeight="1">
      <c r="A157" s="43" t="s">
        <v>120</v>
      </c>
      <c r="B157" s="211" t="s">
        <v>7</v>
      </c>
      <c r="C157" s="73">
        <v>99</v>
      </c>
      <c r="D157" s="73">
        <v>99</v>
      </c>
      <c r="E157" s="44" t="s">
        <v>121</v>
      </c>
      <c r="F157" s="29">
        <v>990</v>
      </c>
      <c r="G157" s="30">
        <v>0</v>
      </c>
      <c r="H157" s="12"/>
    </row>
    <row r="158" spans="1:8" ht="18.75" customHeight="1">
      <c r="A158" s="92" t="s">
        <v>122</v>
      </c>
      <c r="B158" s="211" t="s">
        <v>7</v>
      </c>
      <c r="C158" s="93"/>
      <c r="D158" s="93"/>
      <c r="E158" s="94"/>
      <c r="F158" s="95"/>
      <c r="G158" s="63">
        <f>G18+G60+G67+G79+G98+G122+G127+G140+G146</f>
        <v>7503.1</v>
      </c>
      <c r="H158" s="12"/>
    </row>
    <row r="159" spans="1:8" ht="15.75">
      <c r="A159" s="96"/>
      <c r="B159" s="96"/>
      <c r="C159" s="97"/>
      <c r="D159" s="97"/>
      <c r="E159" s="34"/>
      <c r="F159" s="98"/>
      <c r="G159" s="99"/>
      <c r="H159" s="100"/>
    </row>
    <row r="160" spans="1:8" ht="12" customHeight="1">
      <c r="A160" s="101"/>
      <c r="B160" s="101"/>
      <c r="C160" s="102"/>
      <c r="D160" s="102"/>
      <c r="E160" s="103"/>
      <c r="F160" s="104"/>
      <c r="G160" s="105"/>
      <c r="H160" s="100"/>
    </row>
    <row r="161" spans="1:8" ht="12.75" customHeight="1">
      <c r="A161" s="96"/>
      <c r="B161" s="96"/>
      <c r="C161" s="102"/>
      <c r="D161" s="102"/>
      <c r="E161" s="106"/>
      <c r="F161" s="104"/>
      <c r="G161" s="105"/>
      <c r="H161" s="100"/>
    </row>
    <row r="162" spans="1:8" ht="12.75" customHeight="1">
      <c r="A162" s="96"/>
      <c r="B162" s="96"/>
      <c r="C162" s="107"/>
      <c r="D162" s="107"/>
      <c r="E162" s="106"/>
      <c r="F162" s="104"/>
      <c r="G162" s="105"/>
      <c r="H162" s="100"/>
    </row>
    <row r="163" spans="1:8" ht="12.75" customHeight="1">
      <c r="A163" s="96"/>
      <c r="B163" s="96"/>
      <c r="C163" s="108"/>
      <c r="D163" s="108"/>
      <c r="E163" s="105"/>
      <c r="F163" s="108"/>
      <c r="G163" s="108"/>
      <c r="H163" s="100"/>
    </row>
    <row r="164" spans="1:8" ht="14.25" customHeight="1">
      <c r="A164" s="96"/>
      <c r="B164" s="96"/>
      <c r="C164" s="107"/>
      <c r="D164" s="107"/>
      <c r="E164" s="108"/>
      <c r="F164" s="104"/>
      <c r="G164" s="105"/>
      <c r="H164" s="100"/>
    </row>
    <row r="165" spans="1:8" ht="15.75">
      <c r="A165" s="97"/>
      <c r="B165" s="97"/>
      <c r="C165" s="109"/>
      <c r="D165" s="109"/>
      <c r="E165" s="105"/>
      <c r="F165" s="109"/>
      <c r="G165" s="109"/>
    </row>
    <row r="166" spans="1:8" ht="15.75">
      <c r="A166" s="110"/>
      <c r="B166" s="110"/>
    </row>
    <row r="167" spans="1:8" ht="15.75">
      <c r="A167" s="110"/>
      <c r="B167" s="110"/>
    </row>
    <row r="168" spans="1:8" ht="15">
      <c r="A168" s="111"/>
      <c r="B168" s="111"/>
    </row>
    <row r="169" spans="1:8" ht="15">
      <c r="A169" s="112"/>
      <c r="B169" s="112"/>
    </row>
    <row r="170" spans="1:8" ht="15">
      <c r="A170" s="111"/>
      <c r="B170" s="111"/>
    </row>
  </sheetData>
  <mergeCells count="6">
    <mergeCell ref="A12:G14"/>
    <mergeCell ref="F1:G1"/>
    <mergeCell ref="E2:G4"/>
    <mergeCell ref="E5:G5"/>
    <mergeCell ref="A7:G8"/>
    <mergeCell ref="F10:G10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9"/>
  <sheetViews>
    <sheetView showGridLines="0" view="pageBreakPreview" topLeftCell="A133" zoomScale="90" zoomScaleSheetLayoutView="90" workbookViewId="0">
      <selection activeCell="A75" sqref="A75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16384" width="9.140625" style="5"/>
  </cols>
  <sheetData>
    <row r="1" spans="1:8" hidden="1">
      <c r="A1" s="114"/>
      <c r="B1" s="114"/>
      <c r="C1" s="114"/>
      <c r="D1" s="114"/>
      <c r="E1" s="114"/>
      <c r="F1" s="220" t="s">
        <v>137</v>
      </c>
      <c r="G1" s="220"/>
    </row>
    <row r="2" spans="1:8" hidden="1">
      <c r="A2" s="114"/>
      <c r="B2" s="114"/>
      <c r="C2" s="114"/>
      <c r="D2" s="114"/>
      <c r="E2" s="219" t="s">
        <v>127</v>
      </c>
      <c r="F2" s="219"/>
      <c r="G2" s="219"/>
    </row>
    <row r="3" spans="1:8" hidden="1">
      <c r="A3" s="114"/>
      <c r="B3" s="114"/>
      <c r="C3" s="114"/>
      <c r="D3" s="114"/>
      <c r="E3" s="219"/>
      <c r="F3" s="219"/>
      <c r="G3" s="219"/>
    </row>
    <row r="4" spans="1:8" hidden="1">
      <c r="A4" s="114"/>
      <c r="B4" s="114"/>
      <c r="C4" s="114"/>
      <c r="D4" s="114"/>
      <c r="E4" s="219"/>
      <c r="F4" s="219"/>
      <c r="G4" s="219"/>
    </row>
    <row r="5" spans="1:8" hidden="1">
      <c r="A5" s="114"/>
      <c r="B5" s="114"/>
      <c r="C5" s="114"/>
      <c r="D5" s="114"/>
      <c r="E5" s="220" t="s">
        <v>126</v>
      </c>
      <c r="F5" s="220"/>
      <c r="G5" s="220"/>
    </row>
    <row r="6" spans="1:8" hidden="1">
      <c r="A6" s="114"/>
      <c r="B6" s="114"/>
      <c r="C6" s="114"/>
      <c r="D6" s="114"/>
      <c r="E6" s="114"/>
      <c r="F6" s="114"/>
      <c r="G6" s="114"/>
    </row>
    <row r="7" spans="1:8" hidden="1">
      <c r="A7" s="229" t="s">
        <v>138</v>
      </c>
      <c r="B7" s="229"/>
      <c r="C7" s="229"/>
      <c r="D7" s="229"/>
      <c r="E7" s="229"/>
      <c r="F7" s="229"/>
      <c r="G7" s="229"/>
    </row>
    <row r="8" spans="1:8" hidden="1">
      <c r="A8" s="229"/>
      <c r="B8" s="229"/>
      <c r="C8" s="229"/>
      <c r="D8" s="229"/>
      <c r="E8" s="229"/>
      <c r="F8" s="229"/>
      <c r="G8" s="229"/>
    </row>
    <row r="9" spans="1:8" ht="6.6" hidden="1" customHeight="1">
      <c r="A9" s="113"/>
      <c r="B9" s="113"/>
      <c r="C9" s="113"/>
      <c r="D9" s="113"/>
      <c r="E9" s="113"/>
      <c r="F9" s="113"/>
      <c r="G9" s="113"/>
    </row>
    <row r="10" spans="1:8" ht="15.6" customHeight="1">
      <c r="A10" s="113"/>
      <c r="B10" s="113"/>
      <c r="C10" s="113"/>
      <c r="D10" s="113"/>
      <c r="E10" s="113"/>
      <c r="F10" s="219" t="s">
        <v>133</v>
      </c>
      <c r="G10" s="219"/>
      <c r="H10" s="219"/>
    </row>
    <row r="11" spans="1:8" ht="13.15" customHeight="1">
      <c r="A11" s="114"/>
      <c r="B11" s="114"/>
      <c r="C11" s="114"/>
      <c r="D11" s="114"/>
      <c r="E11" s="114"/>
      <c r="F11" s="219" t="s">
        <v>140</v>
      </c>
      <c r="G11" s="219"/>
      <c r="H11" s="219"/>
    </row>
    <row r="12" spans="1:8">
      <c r="A12" s="223" t="s">
        <v>293</v>
      </c>
      <c r="B12" s="223"/>
      <c r="C12" s="223"/>
      <c r="D12" s="223"/>
      <c r="E12" s="223"/>
      <c r="F12" s="223"/>
      <c r="G12" s="223"/>
      <c r="H12" s="223"/>
    </row>
    <row r="13" spans="1:8">
      <c r="A13" s="223"/>
      <c r="B13" s="223"/>
      <c r="C13" s="223"/>
      <c r="D13" s="223"/>
      <c r="E13" s="223"/>
      <c r="F13" s="223"/>
      <c r="G13" s="223"/>
      <c r="H13" s="223"/>
    </row>
    <row r="14" spans="1:8" ht="13.15" customHeight="1">
      <c r="A14" s="223"/>
      <c r="B14" s="223"/>
      <c r="C14" s="223"/>
      <c r="D14" s="223"/>
      <c r="E14" s="223"/>
      <c r="F14" s="223"/>
      <c r="G14" s="223"/>
      <c r="H14" s="223"/>
    </row>
    <row r="15" spans="1:8">
      <c r="G15" s="240" t="s">
        <v>135</v>
      </c>
      <c r="H15" s="240"/>
    </row>
    <row r="16" spans="1:8" ht="15" customHeight="1">
      <c r="A16" s="225" t="s">
        <v>23</v>
      </c>
      <c r="B16" s="225" t="s">
        <v>139</v>
      </c>
      <c r="C16" s="225" t="s">
        <v>24</v>
      </c>
      <c r="D16" s="225" t="s">
        <v>25</v>
      </c>
      <c r="E16" s="225" t="s">
        <v>26</v>
      </c>
      <c r="F16" s="225" t="s">
        <v>27</v>
      </c>
      <c r="G16" s="227" t="s">
        <v>28</v>
      </c>
      <c r="H16" s="228"/>
    </row>
    <row r="17" spans="1:8" ht="32.25" customHeight="1">
      <c r="A17" s="226"/>
      <c r="B17" s="226"/>
      <c r="C17" s="226"/>
      <c r="D17" s="226"/>
      <c r="E17" s="226"/>
      <c r="F17" s="226"/>
      <c r="G17" s="1" t="s">
        <v>134</v>
      </c>
      <c r="H17" s="3" t="s">
        <v>263</v>
      </c>
    </row>
    <row r="18" spans="1:8" ht="16.149999999999999" customHeight="1">
      <c r="A18" s="52" t="s">
        <v>6</v>
      </c>
      <c r="B18" s="211" t="s">
        <v>7</v>
      </c>
      <c r="C18" s="139"/>
      <c r="D18" s="139"/>
      <c r="E18" s="139"/>
      <c r="F18" s="139"/>
      <c r="G18" s="174">
        <f>G157</f>
        <v>7692.8</v>
      </c>
      <c r="H18" s="174">
        <f>H157</f>
        <v>7227.2999999999993</v>
      </c>
    </row>
    <row r="19" spans="1:8" ht="15.95" customHeight="1">
      <c r="A19" s="6" t="s">
        <v>29</v>
      </c>
      <c r="B19" s="211" t="s">
        <v>7</v>
      </c>
      <c r="C19" s="7">
        <v>1</v>
      </c>
      <c r="D19" s="8" t="s">
        <v>30</v>
      </c>
      <c r="E19" s="9" t="s">
        <v>30</v>
      </c>
      <c r="F19" s="10" t="s">
        <v>30</v>
      </c>
      <c r="G19" s="11">
        <f>G20+G25+G38+G43+G48</f>
        <v>3367.2000000000003</v>
      </c>
      <c r="H19" s="11">
        <f>H20+H25+H38+H43+H48</f>
        <v>3257.2000000000003</v>
      </c>
    </row>
    <row r="20" spans="1:8" ht="32.1" customHeight="1">
      <c r="A20" s="6" t="s">
        <v>31</v>
      </c>
      <c r="B20" s="211" t="s">
        <v>7</v>
      </c>
      <c r="C20" s="7">
        <v>1</v>
      </c>
      <c r="D20" s="8">
        <v>2</v>
      </c>
      <c r="E20" s="9" t="s">
        <v>30</v>
      </c>
      <c r="F20" s="10" t="s">
        <v>30</v>
      </c>
      <c r="G20" s="11">
        <f t="shared" ref="G20:H23" si="0">G21</f>
        <v>464.3</v>
      </c>
      <c r="H20" s="11">
        <f t="shared" si="0"/>
        <v>464.3</v>
      </c>
    </row>
    <row r="21" spans="1:8" ht="15.95" customHeight="1">
      <c r="A21" s="13" t="s">
        <v>32</v>
      </c>
      <c r="B21" s="211" t="s">
        <v>7</v>
      </c>
      <c r="C21" s="14">
        <v>1</v>
      </c>
      <c r="D21" s="15">
        <v>2</v>
      </c>
      <c r="E21" s="16" t="s">
        <v>33</v>
      </c>
      <c r="F21" s="17" t="s">
        <v>30</v>
      </c>
      <c r="G21" s="18">
        <f t="shared" si="0"/>
        <v>464.3</v>
      </c>
      <c r="H21" s="18">
        <f t="shared" si="0"/>
        <v>464.3</v>
      </c>
    </row>
    <row r="22" spans="1:8" ht="15.95" customHeight="1">
      <c r="A22" s="13" t="s">
        <v>34</v>
      </c>
      <c r="B22" s="211" t="s">
        <v>7</v>
      </c>
      <c r="C22" s="14">
        <v>1</v>
      </c>
      <c r="D22" s="15">
        <v>2</v>
      </c>
      <c r="E22" s="16" t="s">
        <v>35</v>
      </c>
      <c r="F22" s="17" t="s">
        <v>30</v>
      </c>
      <c r="G22" s="18">
        <f t="shared" si="0"/>
        <v>464.3</v>
      </c>
      <c r="H22" s="18">
        <f t="shared" si="0"/>
        <v>464.3</v>
      </c>
    </row>
    <row r="23" spans="1:8" ht="63.95" customHeight="1">
      <c r="A23" s="13" t="s">
        <v>36</v>
      </c>
      <c r="B23" s="211" t="s">
        <v>7</v>
      </c>
      <c r="C23" s="14">
        <v>1</v>
      </c>
      <c r="D23" s="15">
        <v>2</v>
      </c>
      <c r="E23" s="16" t="s">
        <v>35</v>
      </c>
      <c r="F23" s="17">
        <v>100</v>
      </c>
      <c r="G23" s="18">
        <f t="shared" si="0"/>
        <v>464.3</v>
      </c>
      <c r="H23" s="18">
        <f t="shared" si="0"/>
        <v>464.3</v>
      </c>
    </row>
    <row r="24" spans="1:8" ht="32.1" customHeight="1">
      <c r="A24" s="43" t="s">
        <v>37</v>
      </c>
      <c r="B24" s="211" t="s">
        <v>7</v>
      </c>
      <c r="C24" s="27">
        <v>1</v>
      </c>
      <c r="D24" s="27">
        <v>2</v>
      </c>
      <c r="E24" s="44" t="s">
        <v>35</v>
      </c>
      <c r="F24" s="29">
        <v>120</v>
      </c>
      <c r="G24" s="30">
        <v>464.3</v>
      </c>
      <c r="H24" s="30">
        <v>464.3</v>
      </c>
    </row>
    <row r="25" spans="1:8" ht="50.25" customHeight="1">
      <c r="A25" s="37" t="s">
        <v>44</v>
      </c>
      <c r="B25" s="211" t="s">
        <v>7</v>
      </c>
      <c r="C25" s="38">
        <v>1</v>
      </c>
      <c r="D25" s="39">
        <v>4</v>
      </c>
      <c r="E25" s="40" t="s">
        <v>30</v>
      </c>
      <c r="F25" s="41" t="s">
        <v>30</v>
      </c>
      <c r="G25" s="42">
        <f>G26</f>
        <v>2155.1</v>
      </c>
      <c r="H25" s="42">
        <f>H26</f>
        <v>2105.1</v>
      </c>
    </row>
    <row r="26" spans="1:8" ht="15.95" customHeight="1">
      <c r="A26" s="25" t="s">
        <v>32</v>
      </c>
      <c r="B26" s="211" t="s">
        <v>7</v>
      </c>
      <c r="C26" s="26">
        <v>1</v>
      </c>
      <c r="D26" s="27">
        <v>4</v>
      </c>
      <c r="E26" s="28" t="s">
        <v>33</v>
      </c>
      <c r="F26" s="23"/>
      <c r="G26" s="24">
        <f>G27+G30+G35</f>
        <v>2155.1</v>
      </c>
      <c r="H26" s="24">
        <f>H27+H30+H35</f>
        <v>2105.1</v>
      </c>
    </row>
    <row r="27" spans="1:8" ht="32.1" customHeight="1">
      <c r="A27" s="13" t="s">
        <v>45</v>
      </c>
      <c r="B27" s="211" t="s">
        <v>7</v>
      </c>
      <c r="C27" s="14">
        <v>1</v>
      </c>
      <c r="D27" s="15">
        <v>4</v>
      </c>
      <c r="E27" s="16" t="s">
        <v>46</v>
      </c>
      <c r="F27" s="17"/>
      <c r="G27" s="18">
        <f>G28</f>
        <v>1500</v>
      </c>
      <c r="H27" s="18">
        <f>H28</f>
        <v>1500</v>
      </c>
    </row>
    <row r="28" spans="1:8" ht="63.95" customHeight="1">
      <c r="A28" s="13" t="s">
        <v>36</v>
      </c>
      <c r="B28" s="211" t="s">
        <v>7</v>
      </c>
      <c r="C28" s="14">
        <v>1</v>
      </c>
      <c r="D28" s="15">
        <v>4</v>
      </c>
      <c r="E28" s="16" t="s">
        <v>46</v>
      </c>
      <c r="F28" s="17">
        <v>100</v>
      </c>
      <c r="G28" s="18">
        <f>G29</f>
        <v>1500</v>
      </c>
      <c r="H28" s="18">
        <f>H29</f>
        <v>1500</v>
      </c>
    </row>
    <row r="29" spans="1:8" ht="32.1" customHeight="1">
      <c r="A29" s="13" t="s">
        <v>37</v>
      </c>
      <c r="B29" s="211" t="s">
        <v>7</v>
      </c>
      <c r="C29" s="14">
        <v>1</v>
      </c>
      <c r="D29" s="15">
        <v>4</v>
      </c>
      <c r="E29" s="16" t="s">
        <v>46</v>
      </c>
      <c r="F29" s="17">
        <v>120</v>
      </c>
      <c r="G29" s="18">
        <v>1500</v>
      </c>
      <c r="H29" s="18">
        <v>1500</v>
      </c>
    </row>
    <row r="30" spans="1:8" ht="22.5" customHeight="1">
      <c r="A30" s="25" t="s">
        <v>39</v>
      </c>
      <c r="B30" s="211" t="s">
        <v>7</v>
      </c>
      <c r="C30" s="26">
        <v>1</v>
      </c>
      <c r="D30" s="27">
        <v>4</v>
      </c>
      <c r="E30" s="28" t="s">
        <v>40</v>
      </c>
      <c r="F30" s="29" t="s">
        <v>30</v>
      </c>
      <c r="G30" s="30">
        <f>G31+G33</f>
        <v>655</v>
      </c>
      <c r="H30" s="30">
        <f>H31+H33</f>
        <v>605</v>
      </c>
    </row>
    <row r="31" spans="1:8" ht="32.1" customHeight="1">
      <c r="A31" s="13" t="s">
        <v>249</v>
      </c>
      <c r="B31" s="211" t="s">
        <v>7</v>
      </c>
      <c r="C31" s="14">
        <v>1</v>
      </c>
      <c r="D31" s="15">
        <v>4</v>
      </c>
      <c r="E31" s="16" t="s">
        <v>40</v>
      </c>
      <c r="F31" s="17">
        <v>200</v>
      </c>
      <c r="G31" s="18">
        <f>G32</f>
        <v>650</v>
      </c>
      <c r="H31" s="18">
        <f>H32</f>
        <v>600</v>
      </c>
    </row>
    <row r="32" spans="1:8" ht="32.1" customHeight="1">
      <c r="A32" s="25" t="s">
        <v>41</v>
      </c>
      <c r="B32" s="211" t="s">
        <v>7</v>
      </c>
      <c r="C32" s="26">
        <v>1</v>
      </c>
      <c r="D32" s="27">
        <v>4</v>
      </c>
      <c r="E32" s="28" t="s">
        <v>40</v>
      </c>
      <c r="F32" s="29">
        <v>240</v>
      </c>
      <c r="G32" s="30">
        <v>650</v>
      </c>
      <c r="H32" s="30">
        <v>600</v>
      </c>
    </row>
    <row r="33" spans="1:8" ht="15.95" customHeight="1">
      <c r="A33" s="31" t="s">
        <v>42</v>
      </c>
      <c r="B33" s="211" t="s">
        <v>7</v>
      </c>
      <c r="C33" s="32">
        <v>1</v>
      </c>
      <c r="D33" s="33">
        <v>4</v>
      </c>
      <c r="E33" s="16" t="s">
        <v>40</v>
      </c>
      <c r="F33" s="35">
        <v>800</v>
      </c>
      <c r="G33" s="36">
        <f>G34</f>
        <v>5</v>
      </c>
      <c r="H33" s="36">
        <f>H34</f>
        <v>5</v>
      </c>
    </row>
    <row r="34" spans="1:8" ht="15.95" customHeight="1">
      <c r="A34" s="25" t="s">
        <v>43</v>
      </c>
      <c r="B34" s="211" t="s">
        <v>7</v>
      </c>
      <c r="C34" s="26">
        <v>1</v>
      </c>
      <c r="D34" s="27">
        <v>4</v>
      </c>
      <c r="E34" s="28" t="s">
        <v>40</v>
      </c>
      <c r="F34" s="29">
        <v>850</v>
      </c>
      <c r="G34" s="30">
        <v>5</v>
      </c>
      <c r="H34" s="30">
        <v>5</v>
      </c>
    </row>
    <row r="35" spans="1:8" ht="40.5" customHeight="1">
      <c r="A35" s="25" t="s">
        <v>124</v>
      </c>
      <c r="B35" s="211" t="s">
        <v>7</v>
      </c>
      <c r="C35" s="26">
        <v>1</v>
      </c>
      <c r="D35" s="27">
        <v>4</v>
      </c>
      <c r="E35" s="28" t="s">
        <v>123</v>
      </c>
      <c r="F35" s="29"/>
      <c r="G35" s="30">
        <f>G36</f>
        <v>0.1</v>
      </c>
      <c r="H35" s="30">
        <f>H36</f>
        <v>0.1</v>
      </c>
    </row>
    <row r="36" spans="1:8" ht="36" customHeight="1">
      <c r="A36" s="13" t="s">
        <v>249</v>
      </c>
      <c r="B36" s="211" t="s">
        <v>7</v>
      </c>
      <c r="C36" s="26">
        <v>1</v>
      </c>
      <c r="D36" s="27">
        <v>4</v>
      </c>
      <c r="E36" s="28" t="s">
        <v>123</v>
      </c>
      <c r="F36" s="29">
        <v>200</v>
      </c>
      <c r="G36" s="30">
        <f>G37</f>
        <v>0.1</v>
      </c>
      <c r="H36" s="30">
        <f>H37</f>
        <v>0.1</v>
      </c>
    </row>
    <row r="37" spans="1:8" ht="32.1" customHeight="1">
      <c r="A37" s="25" t="s">
        <v>41</v>
      </c>
      <c r="B37" s="211" t="s">
        <v>7</v>
      </c>
      <c r="C37" s="26">
        <v>1</v>
      </c>
      <c r="D37" s="27">
        <v>4</v>
      </c>
      <c r="E37" s="28" t="s">
        <v>123</v>
      </c>
      <c r="F37" s="29">
        <v>240</v>
      </c>
      <c r="G37" s="30">
        <v>0.1</v>
      </c>
      <c r="H37" s="30">
        <v>0.1</v>
      </c>
    </row>
    <row r="38" spans="1:8" ht="48.75" customHeight="1">
      <c r="A38" s="37" t="s">
        <v>47</v>
      </c>
      <c r="B38" s="211" t="s">
        <v>7</v>
      </c>
      <c r="C38" s="38">
        <v>1</v>
      </c>
      <c r="D38" s="39">
        <v>6</v>
      </c>
      <c r="E38" s="40" t="s">
        <v>30</v>
      </c>
      <c r="F38" s="41" t="s">
        <v>30</v>
      </c>
      <c r="G38" s="42">
        <f t="shared" ref="G38:H41" si="1">G39</f>
        <v>22.8</v>
      </c>
      <c r="H38" s="42">
        <f t="shared" si="1"/>
        <v>22.8</v>
      </c>
    </row>
    <row r="39" spans="1:8" ht="21" customHeight="1">
      <c r="A39" s="25" t="s">
        <v>38</v>
      </c>
      <c r="B39" s="211" t="s">
        <v>7</v>
      </c>
      <c r="C39" s="26">
        <v>1</v>
      </c>
      <c r="D39" s="27">
        <v>6</v>
      </c>
      <c r="E39" s="28" t="s">
        <v>33</v>
      </c>
      <c r="F39" s="29" t="s">
        <v>30</v>
      </c>
      <c r="G39" s="30">
        <f t="shared" si="1"/>
        <v>22.8</v>
      </c>
      <c r="H39" s="30">
        <f t="shared" si="1"/>
        <v>22.8</v>
      </c>
    </row>
    <row r="40" spans="1:8" ht="15.95" customHeight="1">
      <c r="A40" s="43" t="s">
        <v>141</v>
      </c>
      <c r="B40" s="211" t="s">
        <v>7</v>
      </c>
      <c r="C40" s="14">
        <v>1</v>
      </c>
      <c r="D40" s="15">
        <v>6</v>
      </c>
      <c r="E40" s="16" t="s">
        <v>48</v>
      </c>
      <c r="F40" s="17"/>
      <c r="G40" s="18">
        <f t="shared" si="1"/>
        <v>22.8</v>
      </c>
      <c r="H40" s="18">
        <f t="shared" si="1"/>
        <v>22.8</v>
      </c>
    </row>
    <row r="41" spans="1:8" ht="18.75" customHeight="1">
      <c r="A41" s="13" t="s">
        <v>49</v>
      </c>
      <c r="B41" s="211" t="s">
        <v>7</v>
      </c>
      <c r="C41" s="14">
        <v>1</v>
      </c>
      <c r="D41" s="15">
        <v>6</v>
      </c>
      <c r="E41" s="16" t="s">
        <v>48</v>
      </c>
      <c r="F41" s="17">
        <v>500</v>
      </c>
      <c r="G41" s="18">
        <f t="shared" si="1"/>
        <v>22.8</v>
      </c>
      <c r="H41" s="18">
        <f t="shared" si="1"/>
        <v>22.8</v>
      </c>
    </row>
    <row r="42" spans="1:8" ht="18.75" customHeight="1">
      <c r="A42" s="13" t="s">
        <v>50</v>
      </c>
      <c r="B42" s="211" t="s">
        <v>7</v>
      </c>
      <c r="C42" s="14">
        <v>1</v>
      </c>
      <c r="D42" s="15">
        <v>6</v>
      </c>
      <c r="E42" s="16" t="s">
        <v>48</v>
      </c>
      <c r="F42" s="17">
        <v>540</v>
      </c>
      <c r="G42" s="18">
        <v>22.8</v>
      </c>
      <c r="H42" s="18">
        <v>22.8</v>
      </c>
    </row>
    <row r="43" spans="1:8" ht="15.95" customHeight="1">
      <c r="A43" s="19" t="s">
        <v>51</v>
      </c>
      <c r="B43" s="211" t="s">
        <v>7</v>
      </c>
      <c r="C43" s="20">
        <v>1</v>
      </c>
      <c r="D43" s="21">
        <v>11</v>
      </c>
      <c r="E43" s="22" t="s">
        <v>30</v>
      </c>
      <c r="F43" s="23" t="s">
        <v>30</v>
      </c>
      <c r="G43" s="24">
        <f t="shared" ref="G43:H46" si="2">G44</f>
        <v>140</v>
      </c>
      <c r="H43" s="24">
        <f t="shared" si="2"/>
        <v>140</v>
      </c>
    </row>
    <row r="44" spans="1:8" ht="15.95" customHeight="1">
      <c r="A44" s="13" t="s">
        <v>32</v>
      </c>
      <c r="B44" s="211" t="s">
        <v>7</v>
      </c>
      <c r="C44" s="14">
        <v>1</v>
      </c>
      <c r="D44" s="15">
        <v>11</v>
      </c>
      <c r="E44" s="16" t="s">
        <v>33</v>
      </c>
      <c r="F44" s="17" t="s">
        <v>30</v>
      </c>
      <c r="G44" s="18">
        <f t="shared" si="2"/>
        <v>140</v>
      </c>
      <c r="H44" s="18">
        <f t="shared" si="2"/>
        <v>140</v>
      </c>
    </row>
    <row r="45" spans="1:8" ht="15" customHeight="1">
      <c r="A45" s="13" t="s">
        <v>248</v>
      </c>
      <c r="B45" s="211" t="s">
        <v>7</v>
      </c>
      <c r="C45" s="14">
        <v>1</v>
      </c>
      <c r="D45" s="15">
        <v>11</v>
      </c>
      <c r="E45" s="16" t="s">
        <v>52</v>
      </c>
      <c r="F45" s="17" t="s">
        <v>30</v>
      </c>
      <c r="G45" s="18">
        <f t="shared" si="2"/>
        <v>140</v>
      </c>
      <c r="H45" s="18">
        <f t="shared" si="2"/>
        <v>140</v>
      </c>
    </row>
    <row r="46" spans="1:8" ht="18" customHeight="1">
      <c r="A46" s="13" t="s">
        <v>42</v>
      </c>
      <c r="B46" s="211" t="s">
        <v>7</v>
      </c>
      <c r="C46" s="14">
        <v>1</v>
      </c>
      <c r="D46" s="15">
        <v>11</v>
      </c>
      <c r="E46" s="16" t="s">
        <v>52</v>
      </c>
      <c r="F46" s="17">
        <v>800</v>
      </c>
      <c r="G46" s="18">
        <f t="shared" si="2"/>
        <v>140</v>
      </c>
      <c r="H46" s="18">
        <f t="shared" si="2"/>
        <v>140</v>
      </c>
    </row>
    <row r="47" spans="1:8" ht="18" customHeight="1">
      <c r="A47" s="25" t="s">
        <v>53</v>
      </c>
      <c r="B47" s="211" t="s">
        <v>7</v>
      </c>
      <c r="C47" s="26">
        <v>1</v>
      </c>
      <c r="D47" s="27">
        <v>11</v>
      </c>
      <c r="E47" s="28" t="s">
        <v>52</v>
      </c>
      <c r="F47" s="29">
        <v>870</v>
      </c>
      <c r="G47" s="30">
        <v>140</v>
      </c>
      <c r="H47" s="30">
        <v>140</v>
      </c>
    </row>
    <row r="48" spans="1:8" ht="18.75" customHeight="1">
      <c r="A48" s="37" t="s">
        <v>54</v>
      </c>
      <c r="B48" s="211" t="s">
        <v>7</v>
      </c>
      <c r="C48" s="38">
        <v>1</v>
      </c>
      <c r="D48" s="39">
        <v>13</v>
      </c>
      <c r="E48" s="40" t="s">
        <v>30</v>
      </c>
      <c r="F48" s="41" t="s">
        <v>30</v>
      </c>
      <c r="G48" s="42">
        <f>G49</f>
        <v>585</v>
      </c>
      <c r="H48" s="42">
        <f>H49</f>
        <v>525</v>
      </c>
    </row>
    <row r="49" spans="1:8" ht="15.95" customHeight="1">
      <c r="A49" s="13" t="s">
        <v>32</v>
      </c>
      <c r="B49" s="211" t="s">
        <v>7</v>
      </c>
      <c r="C49" s="14">
        <v>1</v>
      </c>
      <c r="D49" s="15">
        <v>13</v>
      </c>
      <c r="E49" s="16" t="s">
        <v>33</v>
      </c>
      <c r="F49" s="17" t="s">
        <v>30</v>
      </c>
      <c r="G49" s="18">
        <f>G50+G55</f>
        <v>585</v>
      </c>
      <c r="H49" s="18">
        <f>H50+H55</f>
        <v>525</v>
      </c>
    </row>
    <row r="50" spans="1:8" ht="38.25" customHeight="1">
      <c r="A50" s="13" t="s">
        <v>55</v>
      </c>
      <c r="B50" s="211" t="s">
        <v>7</v>
      </c>
      <c r="C50" s="14">
        <v>1</v>
      </c>
      <c r="D50" s="15">
        <v>13</v>
      </c>
      <c r="E50" s="16" t="s">
        <v>56</v>
      </c>
      <c r="F50" s="17" t="s">
        <v>30</v>
      </c>
      <c r="G50" s="18">
        <f>G51+G53</f>
        <v>400</v>
      </c>
      <c r="H50" s="18">
        <f>H51+H53</f>
        <v>400</v>
      </c>
    </row>
    <row r="51" spans="1:8" ht="33.75" customHeight="1">
      <c r="A51" s="13" t="s">
        <v>249</v>
      </c>
      <c r="B51" s="211" t="s">
        <v>7</v>
      </c>
      <c r="C51" s="14">
        <v>1</v>
      </c>
      <c r="D51" s="15">
        <v>13</v>
      </c>
      <c r="E51" s="16" t="s">
        <v>56</v>
      </c>
      <c r="F51" s="17">
        <v>200</v>
      </c>
      <c r="G51" s="18">
        <v>120</v>
      </c>
      <c r="H51" s="18">
        <f>H52</f>
        <v>120</v>
      </c>
    </row>
    <row r="52" spans="1:8" ht="32.25" customHeight="1">
      <c r="A52" s="43" t="s">
        <v>41</v>
      </c>
      <c r="B52" s="211" t="s">
        <v>7</v>
      </c>
      <c r="C52" s="27">
        <v>1</v>
      </c>
      <c r="D52" s="27">
        <v>13</v>
      </c>
      <c r="E52" s="44" t="s">
        <v>56</v>
      </c>
      <c r="F52" s="29">
        <v>240</v>
      </c>
      <c r="G52" s="30">
        <v>160</v>
      </c>
      <c r="H52" s="30">
        <v>120</v>
      </c>
    </row>
    <row r="53" spans="1:8" ht="15.95" customHeight="1">
      <c r="A53" s="13" t="s">
        <v>42</v>
      </c>
      <c r="B53" s="211" t="s">
        <v>7</v>
      </c>
      <c r="C53" s="14">
        <v>1</v>
      </c>
      <c r="D53" s="15">
        <v>13</v>
      </c>
      <c r="E53" s="16" t="s">
        <v>56</v>
      </c>
      <c r="F53" s="29">
        <v>800</v>
      </c>
      <c r="G53" s="30">
        <f>G54</f>
        <v>280</v>
      </c>
      <c r="H53" s="30">
        <f>H54</f>
        <v>280</v>
      </c>
    </row>
    <row r="54" spans="1:8" ht="15.95" customHeight="1">
      <c r="A54" s="43" t="s">
        <v>43</v>
      </c>
      <c r="B54" s="211" t="s">
        <v>7</v>
      </c>
      <c r="C54" s="27">
        <v>1</v>
      </c>
      <c r="D54" s="27">
        <v>13</v>
      </c>
      <c r="E54" s="44" t="s">
        <v>56</v>
      </c>
      <c r="F54" s="29">
        <v>850</v>
      </c>
      <c r="G54" s="30">
        <v>280</v>
      </c>
      <c r="H54" s="30">
        <v>280</v>
      </c>
    </row>
    <row r="55" spans="1:8" ht="19.5" customHeight="1">
      <c r="A55" s="43" t="s">
        <v>57</v>
      </c>
      <c r="B55" s="211" t="s">
        <v>7</v>
      </c>
      <c r="C55" s="27">
        <v>1</v>
      </c>
      <c r="D55" s="27">
        <v>13</v>
      </c>
      <c r="E55" s="44" t="s">
        <v>58</v>
      </c>
      <c r="F55" s="29" t="s">
        <v>30</v>
      </c>
      <c r="G55" s="30">
        <f>G56+G58</f>
        <v>185</v>
      </c>
      <c r="H55" s="30">
        <f>H56+H58</f>
        <v>125</v>
      </c>
    </row>
    <row r="56" spans="1:8" ht="32.1" customHeight="1">
      <c r="A56" s="13" t="s">
        <v>249</v>
      </c>
      <c r="B56" s="211" t="s">
        <v>7</v>
      </c>
      <c r="C56" s="27">
        <v>1</v>
      </c>
      <c r="D56" s="27">
        <v>13</v>
      </c>
      <c r="E56" s="44" t="s">
        <v>58</v>
      </c>
      <c r="F56" s="29">
        <v>200</v>
      </c>
      <c r="G56" s="30">
        <f>G57</f>
        <v>180</v>
      </c>
      <c r="H56" s="30">
        <f>H57</f>
        <v>120</v>
      </c>
    </row>
    <row r="57" spans="1:8" ht="32.1" customHeight="1">
      <c r="A57" s="25" t="s">
        <v>41</v>
      </c>
      <c r="B57" s="211" t="s">
        <v>7</v>
      </c>
      <c r="C57" s="26">
        <v>1</v>
      </c>
      <c r="D57" s="27">
        <v>13</v>
      </c>
      <c r="E57" s="44" t="s">
        <v>58</v>
      </c>
      <c r="F57" s="29">
        <v>240</v>
      </c>
      <c r="G57" s="30">
        <v>180</v>
      </c>
      <c r="H57" s="30">
        <v>120</v>
      </c>
    </row>
    <row r="58" spans="1:8" ht="15.75">
      <c r="A58" s="13" t="s">
        <v>42</v>
      </c>
      <c r="B58" s="211" t="s">
        <v>7</v>
      </c>
      <c r="C58" s="14">
        <v>1</v>
      </c>
      <c r="D58" s="15">
        <v>13</v>
      </c>
      <c r="E58" s="44" t="s">
        <v>58</v>
      </c>
      <c r="F58" s="17">
        <v>800</v>
      </c>
      <c r="G58" s="18">
        <f>G59+G60</f>
        <v>5</v>
      </c>
      <c r="H58" s="18">
        <f>H59+H60</f>
        <v>5</v>
      </c>
    </row>
    <row r="59" spans="1:8" ht="16.5" customHeight="1">
      <c r="A59" s="25" t="s">
        <v>59</v>
      </c>
      <c r="B59" s="211" t="s">
        <v>7</v>
      </c>
      <c r="C59" s="26">
        <v>1</v>
      </c>
      <c r="D59" s="27">
        <v>13</v>
      </c>
      <c r="E59" s="45" t="s">
        <v>58</v>
      </c>
      <c r="F59" s="29">
        <v>830</v>
      </c>
      <c r="G59" s="30">
        <v>0</v>
      </c>
      <c r="H59" s="30">
        <v>0</v>
      </c>
    </row>
    <row r="60" spans="1:8" ht="19.5" customHeight="1">
      <c r="A60" s="43" t="s">
        <v>43</v>
      </c>
      <c r="B60" s="211" t="s">
        <v>7</v>
      </c>
      <c r="C60" s="26">
        <v>1</v>
      </c>
      <c r="D60" s="27">
        <v>13</v>
      </c>
      <c r="E60" s="44" t="s">
        <v>58</v>
      </c>
      <c r="F60" s="29">
        <v>850</v>
      </c>
      <c r="G60" s="30">
        <v>5</v>
      </c>
      <c r="H60" s="30">
        <v>5</v>
      </c>
    </row>
    <row r="61" spans="1:8" ht="15.95" customHeight="1">
      <c r="A61" s="6" t="s">
        <v>60</v>
      </c>
      <c r="B61" s="211" t="s">
        <v>7</v>
      </c>
      <c r="C61" s="7">
        <v>2</v>
      </c>
      <c r="D61" s="8">
        <v>3</v>
      </c>
      <c r="E61" s="9" t="s">
        <v>30</v>
      </c>
      <c r="F61" s="10" t="s">
        <v>30</v>
      </c>
      <c r="G61" s="11">
        <f>G62</f>
        <v>79.8</v>
      </c>
      <c r="H61" s="11">
        <f>H62</f>
        <v>79.8</v>
      </c>
    </row>
    <row r="62" spans="1:8" ht="15.95" customHeight="1">
      <c r="A62" s="13" t="s">
        <v>38</v>
      </c>
      <c r="B62" s="211" t="s">
        <v>7</v>
      </c>
      <c r="C62" s="14">
        <v>2</v>
      </c>
      <c r="D62" s="15">
        <v>3</v>
      </c>
      <c r="E62" s="16" t="s">
        <v>33</v>
      </c>
      <c r="F62" s="17" t="s">
        <v>30</v>
      </c>
      <c r="G62" s="18">
        <f>G63</f>
        <v>79.8</v>
      </c>
      <c r="H62" s="18">
        <f>H63</f>
        <v>79.8</v>
      </c>
    </row>
    <row r="63" spans="1:8" ht="32.25" customHeight="1">
      <c r="A63" s="46" t="s">
        <v>61</v>
      </c>
      <c r="B63" s="211" t="s">
        <v>7</v>
      </c>
      <c r="C63" s="14">
        <v>2</v>
      </c>
      <c r="D63" s="15">
        <v>3</v>
      </c>
      <c r="E63" s="47" t="s">
        <v>62</v>
      </c>
      <c r="F63" s="48" t="s">
        <v>30</v>
      </c>
      <c r="G63" s="49">
        <f>G64+G66</f>
        <v>79.8</v>
      </c>
      <c r="H63" s="49">
        <f>H64+H66</f>
        <v>79.8</v>
      </c>
    </row>
    <row r="64" spans="1:8" ht="63" customHeight="1">
      <c r="A64" s="13" t="s">
        <v>36</v>
      </c>
      <c r="B64" s="211" t="s">
        <v>7</v>
      </c>
      <c r="C64" s="14">
        <v>2</v>
      </c>
      <c r="D64" s="15">
        <v>3</v>
      </c>
      <c r="E64" s="16" t="s">
        <v>62</v>
      </c>
      <c r="F64" s="17">
        <v>100</v>
      </c>
      <c r="G64" s="18">
        <f>G65</f>
        <v>78.599999999999994</v>
      </c>
      <c r="H64" s="18">
        <f>H65</f>
        <v>78.599999999999994</v>
      </c>
    </row>
    <row r="65" spans="1:8" ht="33.75" customHeight="1">
      <c r="A65" s="13" t="s">
        <v>63</v>
      </c>
      <c r="B65" s="211" t="s">
        <v>7</v>
      </c>
      <c r="C65" s="14">
        <v>2</v>
      </c>
      <c r="D65" s="15">
        <v>3</v>
      </c>
      <c r="E65" s="16" t="s">
        <v>62</v>
      </c>
      <c r="F65" s="17">
        <v>120</v>
      </c>
      <c r="G65" s="18">
        <v>78.599999999999994</v>
      </c>
      <c r="H65" s="18">
        <v>78.599999999999994</v>
      </c>
    </row>
    <row r="66" spans="1:8" ht="32.25" customHeight="1">
      <c r="A66" s="13" t="s">
        <v>249</v>
      </c>
      <c r="B66" s="211" t="s">
        <v>7</v>
      </c>
      <c r="C66" s="14">
        <v>2</v>
      </c>
      <c r="D66" s="15">
        <v>3</v>
      </c>
      <c r="E66" s="16" t="s">
        <v>64</v>
      </c>
      <c r="F66" s="17">
        <v>200</v>
      </c>
      <c r="G66" s="18">
        <f>G67</f>
        <v>1.2</v>
      </c>
      <c r="H66" s="18">
        <f>H67</f>
        <v>1.2</v>
      </c>
    </row>
    <row r="67" spans="1:8" ht="33.75" customHeight="1">
      <c r="A67" s="13" t="s">
        <v>41</v>
      </c>
      <c r="B67" s="211" t="s">
        <v>7</v>
      </c>
      <c r="C67" s="14">
        <v>2</v>
      </c>
      <c r="D67" s="15">
        <v>3</v>
      </c>
      <c r="E67" s="16" t="s">
        <v>64</v>
      </c>
      <c r="F67" s="17">
        <v>240</v>
      </c>
      <c r="G67" s="18">
        <v>1.2</v>
      </c>
      <c r="H67" s="18">
        <v>1.2</v>
      </c>
    </row>
    <row r="68" spans="1:8" ht="32.1" customHeight="1">
      <c r="A68" s="6" t="s">
        <v>65</v>
      </c>
      <c r="B68" s="211" t="s">
        <v>7</v>
      </c>
      <c r="C68" s="7">
        <v>3</v>
      </c>
      <c r="D68" s="15"/>
      <c r="E68" s="16"/>
      <c r="F68" s="17"/>
      <c r="G68" s="18">
        <f>G69</f>
        <v>150</v>
      </c>
      <c r="H68" s="18">
        <f>H69</f>
        <v>140</v>
      </c>
    </row>
    <row r="69" spans="1:8" ht="32.1" customHeight="1">
      <c r="A69" s="6" t="s">
        <v>66</v>
      </c>
      <c r="B69" s="211" t="s">
        <v>7</v>
      </c>
      <c r="C69" s="7">
        <v>3</v>
      </c>
      <c r="D69" s="8">
        <v>9</v>
      </c>
      <c r="E69" s="9" t="s">
        <v>30</v>
      </c>
      <c r="F69" s="10" t="s">
        <v>30</v>
      </c>
      <c r="G69" s="11">
        <f>G70</f>
        <v>150</v>
      </c>
      <c r="H69" s="11">
        <f>H70</f>
        <v>140</v>
      </c>
    </row>
    <row r="70" spans="1:8" ht="17.25" customHeight="1">
      <c r="A70" s="25" t="s">
        <v>32</v>
      </c>
      <c r="B70" s="211" t="s">
        <v>7</v>
      </c>
      <c r="C70" s="14">
        <v>3</v>
      </c>
      <c r="D70" s="15">
        <v>9</v>
      </c>
      <c r="E70" s="16" t="s">
        <v>33</v>
      </c>
      <c r="F70" s="17"/>
      <c r="G70" s="18">
        <f>G71+G74+G77</f>
        <v>150</v>
      </c>
      <c r="H70" s="18">
        <f>H71+H74+H77</f>
        <v>140</v>
      </c>
    </row>
    <row r="71" spans="1:8" ht="50.25" customHeight="1">
      <c r="A71" s="13" t="s">
        <v>67</v>
      </c>
      <c r="B71" s="211" t="s">
        <v>7</v>
      </c>
      <c r="C71" s="14">
        <v>3</v>
      </c>
      <c r="D71" s="15">
        <v>9</v>
      </c>
      <c r="E71" s="16" t="s">
        <v>68</v>
      </c>
      <c r="F71" s="17"/>
      <c r="G71" s="18">
        <f>G72</f>
        <v>50</v>
      </c>
      <c r="H71" s="18">
        <f>H72</f>
        <v>50</v>
      </c>
    </row>
    <row r="72" spans="1:8" ht="33.75" customHeight="1">
      <c r="A72" s="13" t="s">
        <v>249</v>
      </c>
      <c r="B72" s="211" t="s">
        <v>7</v>
      </c>
      <c r="C72" s="14">
        <v>3</v>
      </c>
      <c r="D72" s="15">
        <v>9</v>
      </c>
      <c r="E72" s="16" t="s">
        <v>68</v>
      </c>
      <c r="F72" s="17">
        <v>200</v>
      </c>
      <c r="G72" s="30">
        <f>G73</f>
        <v>50</v>
      </c>
      <c r="H72" s="30">
        <f>H73</f>
        <v>50</v>
      </c>
    </row>
    <row r="73" spans="1:8" ht="30.75" customHeight="1">
      <c r="A73" s="25" t="s">
        <v>41</v>
      </c>
      <c r="B73" s="211" t="s">
        <v>7</v>
      </c>
      <c r="C73" s="14">
        <v>3</v>
      </c>
      <c r="D73" s="15">
        <v>9</v>
      </c>
      <c r="E73" s="16" t="s">
        <v>68</v>
      </c>
      <c r="F73" s="17">
        <v>240</v>
      </c>
      <c r="G73" s="30">
        <v>50</v>
      </c>
      <c r="H73" s="30">
        <v>50</v>
      </c>
    </row>
    <row r="74" spans="1:8" ht="32.1" customHeight="1">
      <c r="A74" s="13" t="s">
        <v>69</v>
      </c>
      <c r="B74" s="211" t="s">
        <v>7</v>
      </c>
      <c r="C74" s="14">
        <v>3</v>
      </c>
      <c r="D74" s="15">
        <v>9</v>
      </c>
      <c r="E74" s="16" t="s">
        <v>70</v>
      </c>
      <c r="F74" s="17"/>
      <c r="G74" s="18">
        <f>G75</f>
        <v>30</v>
      </c>
      <c r="H74" s="18">
        <f>H75</f>
        <v>20</v>
      </c>
    </row>
    <row r="75" spans="1:8" ht="32.1" customHeight="1">
      <c r="A75" s="13" t="s">
        <v>249</v>
      </c>
      <c r="B75" s="211" t="s">
        <v>7</v>
      </c>
      <c r="C75" s="14">
        <v>3</v>
      </c>
      <c r="D75" s="15">
        <v>9</v>
      </c>
      <c r="E75" s="16" t="s">
        <v>70</v>
      </c>
      <c r="F75" s="17">
        <v>200</v>
      </c>
      <c r="G75" s="18">
        <f>G76</f>
        <v>30</v>
      </c>
      <c r="H75" s="18">
        <f>H76</f>
        <v>20</v>
      </c>
    </row>
    <row r="76" spans="1:8" ht="35.25" customHeight="1">
      <c r="A76" s="25" t="s">
        <v>41</v>
      </c>
      <c r="B76" s="211" t="s">
        <v>7</v>
      </c>
      <c r="C76" s="14">
        <v>3</v>
      </c>
      <c r="D76" s="15">
        <v>9</v>
      </c>
      <c r="E76" s="16" t="s">
        <v>70</v>
      </c>
      <c r="F76" s="17">
        <v>240</v>
      </c>
      <c r="G76" s="18">
        <v>30</v>
      </c>
      <c r="H76" s="18">
        <v>20</v>
      </c>
    </row>
    <row r="77" spans="1:8" ht="32.25" customHeight="1">
      <c r="A77" s="13" t="s">
        <v>71</v>
      </c>
      <c r="B77" s="211" t="s">
        <v>7</v>
      </c>
      <c r="C77" s="14">
        <v>3</v>
      </c>
      <c r="D77" s="15">
        <v>9</v>
      </c>
      <c r="E77" s="16" t="s">
        <v>72</v>
      </c>
      <c r="F77" s="17"/>
      <c r="G77" s="18">
        <f>G78</f>
        <v>70</v>
      </c>
      <c r="H77" s="18">
        <f>H78</f>
        <v>70</v>
      </c>
    </row>
    <row r="78" spans="1:8" ht="32.25" customHeight="1">
      <c r="A78" s="13" t="s">
        <v>249</v>
      </c>
      <c r="B78" s="211" t="s">
        <v>7</v>
      </c>
      <c r="C78" s="14">
        <v>3</v>
      </c>
      <c r="D78" s="15">
        <v>9</v>
      </c>
      <c r="E78" s="16" t="s">
        <v>72</v>
      </c>
      <c r="F78" s="17">
        <v>200</v>
      </c>
      <c r="G78" s="18">
        <f>G79</f>
        <v>70</v>
      </c>
      <c r="H78" s="18">
        <f>H79</f>
        <v>70</v>
      </c>
    </row>
    <row r="79" spans="1:8" ht="33.75" customHeight="1">
      <c r="A79" s="25" t="s">
        <v>41</v>
      </c>
      <c r="B79" s="211" t="s">
        <v>7</v>
      </c>
      <c r="C79" s="14">
        <v>3</v>
      </c>
      <c r="D79" s="15">
        <v>9</v>
      </c>
      <c r="E79" s="16" t="s">
        <v>72</v>
      </c>
      <c r="F79" s="17">
        <v>240</v>
      </c>
      <c r="G79" s="18">
        <v>70</v>
      </c>
      <c r="H79" s="18">
        <v>70</v>
      </c>
    </row>
    <row r="80" spans="1:8" ht="15.95" customHeight="1">
      <c r="A80" s="19" t="s">
        <v>73</v>
      </c>
      <c r="B80" s="211" t="s">
        <v>7</v>
      </c>
      <c r="C80" s="20">
        <v>4</v>
      </c>
      <c r="D80" s="15"/>
      <c r="E80" s="16"/>
      <c r="F80" s="17"/>
      <c r="G80" s="18">
        <f>G81+G97</f>
        <v>672.9</v>
      </c>
      <c r="H80" s="18">
        <f>H81+H97</f>
        <v>645</v>
      </c>
    </row>
    <row r="81" spans="1:8" s="51" customFormat="1" ht="18.75" customHeight="1">
      <c r="A81" s="19" t="s">
        <v>76</v>
      </c>
      <c r="B81" s="211" t="s">
        <v>7</v>
      </c>
      <c r="C81" s="20">
        <v>4</v>
      </c>
      <c r="D81" s="21">
        <v>9</v>
      </c>
      <c r="E81" s="22" t="s">
        <v>30</v>
      </c>
      <c r="F81" s="23" t="s">
        <v>30</v>
      </c>
      <c r="G81" s="18">
        <f>G82</f>
        <v>662.9</v>
      </c>
      <c r="H81" s="18">
        <f>H82</f>
        <v>635</v>
      </c>
    </row>
    <row r="82" spans="1:8" ht="35.25" customHeight="1">
      <c r="A82" s="13" t="s">
        <v>19</v>
      </c>
      <c r="B82" s="211" t="s">
        <v>7</v>
      </c>
      <c r="C82" s="14">
        <v>4</v>
      </c>
      <c r="D82" s="15">
        <v>9</v>
      </c>
      <c r="E82" s="16" t="s">
        <v>77</v>
      </c>
      <c r="F82" s="23"/>
      <c r="G82" s="30">
        <f>G83+G90</f>
        <v>662.9</v>
      </c>
      <c r="H82" s="30">
        <f>H83+H90</f>
        <v>635</v>
      </c>
    </row>
    <row r="83" spans="1:8" ht="32.1" customHeight="1">
      <c r="A83" s="13" t="s">
        <v>18</v>
      </c>
      <c r="B83" s="211" t="s">
        <v>7</v>
      </c>
      <c r="C83" s="14">
        <v>4</v>
      </c>
      <c r="D83" s="15">
        <v>9</v>
      </c>
      <c r="E83" s="16" t="s">
        <v>78</v>
      </c>
      <c r="F83" s="23"/>
      <c r="G83" s="30">
        <f>G84+G87</f>
        <v>632.9</v>
      </c>
      <c r="H83" s="30">
        <f>H84+H87</f>
        <v>615</v>
      </c>
    </row>
    <row r="84" spans="1:8" ht="46.5" customHeight="1">
      <c r="A84" s="13" t="s">
        <v>17</v>
      </c>
      <c r="B84" s="211" t="s">
        <v>7</v>
      </c>
      <c r="C84" s="14">
        <v>4</v>
      </c>
      <c r="D84" s="15">
        <v>9</v>
      </c>
      <c r="E84" s="16" t="s">
        <v>79</v>
      </c>
      <c r="F84" s="23"/>
      <c r="G84" s="18">
        <f>G85</f>
        <v>10</v>
      </c>
      <c r="H84" s="18">
        <f>H85</f>
        <v>10</v>
      </c>
    </row>
    <row r="85" spans="1:8" ht="32.1" customHeight="1">
      <c r="A85" s="13" t="s">
        <v>249</v>
      </c>
      <c r="B85" s="211" t="s">
        <v>7</v>
      </c>
      <c r="C85" s="14">
        <v>4</v>
      </c>
      <c r="D85" s="15">
        <v>9</v>
      </c>
      <c r="E85" s="16" t="s">
        <v>79</v>
      </c>
      <c r="F85" s="29">
        <v>200</v>
      </c>
      <c r="G85" s="18">
        <f>G86</f>
        <v>10</v>
      </c>
      <c r="H85" s="18">
        <f>H86</f>
        <v>10</v>
      </c>
    </row>
    <row r="86" spans="1:8" ht="32.1" customHeight="1">
      <c r="A86" s="25" t="s">
        <v>41</v>
      </c>
      <c r="B86" s="211" t="s">
        <v>7</v>
      </c>
      <c r="C86" s="14">
        <v>4</v>
      </c>
      <c r="D86" s="15">
        <v>9</v>
      </c>
      <c r="E86" s="16" t="s">
        <v>79</v>
      </c>
      <c r="F86" s="29">
        <v>240</v>
      </c>
      <c r="G86" s="212">
        <v>10</v>
      </c>
      <c r="H86" s="18">
        <v>10</v>
      </c>
    </row>
    <row r="87" spans="1:8" ht="48" customHeight="1">
      <c r="A87" s="13" t="s">
        <v>16</v>
      </c>
      <c r="B87" s="211" t="s">
        <v>7</v>
      </c>
      <c r="C87" s="14">
        <v>4</v>
      </c>
      <c r="D87" s="15">
        <v>9</v>
      </c>
      <c r="E87" s="16" t="s">
        <v>80</v>
      </c>
      <c r="F87" s="23"/>
      <c r="G87" s="18">
        <f>G88</f>
        <v>622.9</v>
      </c>
      <c r="H87" s="18">
        <f>H88</f>
        <v>605</v>
      </c>
    </row>
    <row r="88" spans="1:8" ht="31.5">
      <c r="A88" s="13" t="s">
        <v>249</v>
      </c>
      <c r="B88" s="211" t="s">
        <v>7</v>
      </c>
      <c r="C88" s="14">
        <v>4</v>
      </c>
      <c r="D88" s="15">
        <v>9</v>
      </c>
      <c r="E88" s="16" t="s">
        <v>80</v>
      </c>
      <c r="F88" s="29">
        <v>200</v>
      </c>
      <c r="G88" s="18">
        <f>G89</f>
        <v>622.9</v>
      </c>
      <c r="H88" s="18">
        <f>H89</f>
        <v>605</v>
      </c>
    </row>
    <row r="89" spans="1:8" ht="28.5" customHeight="1">
      <c r="A89" s="25" t="s">
        <v>41</v>
      </c>
      <c r="B89" s="211" t="s">
        <v>7</v>
      </c>
      <c r="C89" s="14">
        <v>4</v>
      </c>
      <c r="D89" s="15">
        <v>9</v>
      </c>
      <c r="E89" s="16" t="s">
        <v>80</v>
      </c>
      <c r="F89" s="29">
        <v>240</v>
      </c>
      <c r="G89" s="18">
        <v>622.9</v>
      </c>
      <c r="H89" s="18">
        <v>605</v>
      </c>
    </row>
    <row r="90" spans="1:8" ht="32.1" customHeight="1">
      <c r="A90" s="13" t="s">
        <v>15</v>
      </c>
      <c r="B90" s="211" t="s">
        <v>7</v>
      </c>
      <c r="C90" s="14">
        <v>4</v>
      </c>
      <c r="D90" s="15">
        <v>9</v>
      </c>
      <c r="E90" s="16" t="s">
        <v>81</v>
      </c>
      <c r="F90" s="23"/>
      <c r="G90" s="18">
        <f>G91+G94</f>
        <v>30</v>
      </c>
      <c r="H90" s="18">
        <f>H91+H94</f>
        <v>20</v>
      </c>
    </row>
    <row r="91" spans="1:8" ht="32.1" customHeight="1">
      <c r="A91" s="13" t="s">
        <v>20</v>
      </c>
      <c r="B91" s="211" t="s">
        <v>7</v>
      </c>
      <c r="C91" s="14">
        <v>4</v>
      </c>
      <c r="D91" s="15">
        <v>9</v>
      </c>
      <c r="E91" s="16" t="s">
        <v>82</v>
      </c>
      <c r="F91" s="23"/>
      <c r="G91" s="30">
        <f>G92</f>
        <v>10</v>
      </c>
      <c r="H91" s="30">
        <f>H92</f>
        <v>10</v>
      </c>
    </row>
    <row r="92" spans="1:8" ht="32.1" customHeight="1">
      <c r="A92" s="13" t="s">
        <v>249</v>
      </c>
      <c r="B92" s="211" t="s">
        <v>7</v>
      </c>
      <c r="C92" s="14">
        <v>4</v>
      </c>
      <c r="D92" s="15">
        <v>9</v>
      </c>
      <c r="E92" s="16" t="s">
        <v>82</v>
      </c>
      <c r="F92" s="29">
        <v>200</v>
      </c>
      <c r="G92" s="30">
        <f>G93</f>
        <v>10</v>
      </c>
      <c r="H92" s="30">
        <f>H93</f>
        <v>10</v>
      </c>
    </row>
    <row r="93" spans="1:8" ht="32.1" customHeight="1">
      <c r="A93" s="25" t="s">
        <v>41</v>
      </c>
      <c r="B93" s="211" t="s">
        <v>7</v>
      </c>
      <c r="C93" s="14">
        <v>4</v>
      </c>
      <c r="D93" s="15">
        <v>9</v>
      </c>
      <c r="E93" s="16" t="s">
        <v>82</v>
      </c>
      <c r="F93" s="29">
        <v>240</v>
      </c>
      <c r="G93" s="30">
        <v>10</v>
      </c>
      <c r="H93" s="30">
        <v>10</v>
      </c>
    </row>
    <row r="94" spans="1:8" ht="32.1" customHeight="1">
      <c r="A94" s="13" t="s">
        <v>14</v>
      </c>
      <c r="B94" s="211" t="s">
        <v>7</v>
      </c>
      <c r="C94" s="14">
        <v>4</v>
      </c>
      <c r="D94" s="15">
        <v>9</v>
      </c>
      <c r="E94" s="16" t="s">
        <v>83</v>
      </c>
      <c r="F94" s="23"/>
      <c r="G94" s="30">
        <f>G95</f>
        <v>20</v>
      </c>
      <c r="H94" s="30">
        <f>H95</f>
        <v>10</v>
      </c>
    </row>
    <row r="95" spans="1:8" ht="32.1" customHeight="1">
      <c r="A95" s="13" t="s">
        <v>249</v>
      </c>
      <c r="B95" s="211" t="s">
        <v>7</v>
      </c>
      <c r="C95" s="14">
        <v>4</v>
      </c>
      <c r="D95" s="15">
        <v>9</v>
      </c>
      <c r="E95" s="16" t="s">
        <v>83</v>
      </c>
      <c r="F95" s="29">
        <v>200</v>
      </c>
      <c r="G95" s="30">
        <f>G96</f>
        <v>20</v>
      </c>
      <c r="H95" s="30">
        <f>H96</f>
        <v>10</v>
      </c>
    </row>
    <row r="96" spans="1:8" ht="32.1" customHeight="1">
      <c r="A96" s="25" t="s">
        <v>41</v>
      </c>
      <c r="B96" s="211" t="s">
        <v>7</v>
      </c>
      <c r="C96" s="14">
        <v>4</v>
      </c>
      <c r="D96" s="15">
        <v>9</v>
      </c>
      <c r="E96" s="16" t="s">
        <v>83</v>
      </c>
      <c r="F96" s="29">
        <v>240</v>
      </c>
      <c r="G96" s="30">
        <v>20</v>
      </c>
      <c r="H96" s="30">
        <v>10</v>
      </c>
    </row>
    <row r="97" spans="1:8" ht="21" customHeight="1">
      <c r="A97" s="52" t="s">
        <v>84</v>
      </c>
      <c r="B97" s="211" t="s">
        <v>7</v>
      </c>
      <c r="C97" s="20">
        <v>4</v>
      </c>
      <c r="D97" s="21">
        <v>12</v>
      </c>
      <c r="E97" s="22" t="s">
        <v>30</v>
      </c>
      <c r="F97" s="23" t="s">
        <v>30</v>
      </c>
      <c r="G97" s="30">
        <f t="shared" ref="G97:H100" si="3">G98</f>
        <v>10</v>
      </c>
      <c r="H97" s="30">
        <f t="shared" si="3"/>
        <v>10</v>
      </c>
    </row>
    <row r="98" spans="1:8" ht="15.95" customHeight="1">
      <c r="A98" s="13" t="s">
        <v>32</v>
      </c>
      <c r="B98" s="211" t="s">
        <v>7</v>
      </c>
      <c r="C98" s="26">
        <v>4</v>
      </c>
      <c r="D98" s="27">
        <v>12</v>
      </c>
      <c r="E98" s="44" t="s">
        <v>33</v>
      </c>
      <c r="F98" s="17"/>
      <c r="G98" s="30">
        <f t="shared" si="3"/>
        <v>10</v>
      </c>
      <c r="H98" s="30">
        <f t="shared" si="3"/>
        <v>10</v>
      </c>
    </row>
    <row r="99" spans="1:8" ht="33" customHeight="1">
      <c r="A99" s="25" t="s">
        <v>85</v>
      </c>
      <c r="B99" s="211" t="s">
        <v>7</v>
      </c>
      <c r="C99" s="14">
        <v>4</v>
      </c>
      <c r="D99" s="15">
        <v>12</v>
      </c>
      <c r="E99" s="16" t="s">
        <v>86</v>
      </c>
      <c r="F99" s="17"/>
      <c r="G99" s="30">
        <f t="shared" si="3"/>
        <v>10</v>
      </c>
      <c r="H99" s="30">
        <f t="shared" si="3"/>
        <v>10</v>
      </c>
    </row>
    <row r="100" spans="1:8" ht="32.1" customHeight="1">
      <c r="A100" s="13" t="s">
        <v>249</v>
      </c>
      <c r="B100" s="211" t="s">
        <v>7</v>
      </c>
      <c r="C100" s="26">
        <v>4</v>
      </c>
      <c r="D100" s="27">
        <v>12</v>
      </c>
      <c r="E100" s="16" t="s">
        <v>86</v>
      </c>
      <c r="F100" s="29">
        <v>200</v>
      </c>
      <c r="G100" s="30">
        <f t="shared" si="3"/>
        <v>10</v>
      </c>
      <c r="H100" s="30">
        <f t="shared" si="3"/>
        <v>10</v>
      </c>
    </row>
    <row r="101" spans="1:8" ht="32.1" customHeight="1">
      <c r="A101" s="25" t="s">
        <v>41</v>
      </c>
      <c r="B101" s="211" t="s">
        <v>7</v>
      </c>
      <c r="C101" s="14">
        <v>4</v>
      </c>
      <c r="D101" s="15">
        <v>12</v>
      </c>
      <c r="E101" s="16" t="s">
        <v>86</v>
      </c>
      <c r="F101" s="29">
        <v>240</v>
      </c>
      <c r="G101" s="30">
        <v>10</v>
      </c>
      <c r="H101" s="30">
        <v>10</v>
      </c>
    </row>
    <row r="102" spans="1:8" ht="18" customHeight="1">
      <c r="A102" s="19" t="s">
        <v>87</v>
      </c>
      <c r="B102" s="211" t="s">
        <v>7</v>
      </c>
      <c r="C102" s="20">
        <v>5</v>
      </c>
      <c r="D102" s="21" t="s">
        <v>30</v>
      </c>
      <c r="E102" s="22" t="s">
        <v>30</v>
      </c>
      <c r="F102" s="23" t="s">
        <v>30</v>
      </c>
      <c r="G102" s="30">
        <f>G103</f>
        <v>1020</v>
      </c>
      <c r="H102" s="30">
        <f>H103</f>
        <v>771.4</v>
      </c>
    </row>
    <row r="103" spans="1:8" ht="21" customHeight="1">
      <c r="A103" s="19" t="s">
        <v>91</v>
      </c>
      <c r="B103" s="211" t="s">
        <v>7</v>
      </c>
      <c r="C103" s="7">
        <v>5</v>
      </c>
      <c r="D103" s="8">
        <v>3</v>
      </c>
      <c r="E103" s="9"/>
      <c r="F103" s="10"/>
      <c r="G103" s="11">
        <f>G104</f>
        <v>1020</v>
      </c>
      <c r="H103" s="11">
        <f>H104</f>
        <v>771.4</v>
      </c>
    </row>
    <row r="104" spans="1:8" ht="32.1" customHeight="1">
      <c r="A104" s="13" t="s">
        <v>11</v>
      </c>
      <c r="B104" s="211" t="s">
        <v>7</v>
      </c>
      <c r="C104" s="14">
        <v>5</v>
      </c>
      <c r="D104" s="15">
        <v>3</v>
      </c>
      <c r="E104" s="16" t="s">
        <v>92</v>
      </c>
      <c r="F104" s="17" t="s">
        <v>30</v>
      </c>
      <c r="G104" s="18">
        <f>G105+G109+G113+G117</f>
        <v>1020</v>
      </c>
      <c r="H104" s="18">
        <f>H105+H109+H113+H117</f>
        <v>771.4</v>
      </c>
    </row>
    <row r="105" spans="1:8" ht="32.1" customHeight="1">
      <c r="A105" s="13" t="s">
        <v>10</v>
      </c>
      <c r="B105" s="211" t="s">
        <v>7</v>
      </c>
      <c r="C105" s="14">
        <v>5</v>
      </c>
      <c r="D105" s="15">
        <v>3</v>
      </c>
      <c r="E105" s="16" t="s">
        <v>93</v>
      </c>
      <c r="F105" s="17"/>
      <c r="G105" s="18">
        <f t="shared" ref="G105:H107" si="4">G106</f>
        <v>750</v>
      </c>
      <c r="H105" s="18">
        <f t="shared" si="4"/>
        <v>650</v>
      </c>
    </row>
    <row r="106" spans="1:8" ht="51" customHeight="1">
      <c r="A106" s="13" t="s">
        <v>4</v>
      </c>
      <c r="B106" s="211" t="s">
        <v>7</v>
      </c>
      <c r="C106" s="14">
        <v>5</v>
      </c>
      <c r="D106" s="15">
        <v>3</v>
      </c>
      <c r="E106" s="16" t="s">
        <v>94</v>
      </c>
      <c r="F106" s="17"/>
      <c r="G106" s="18">
        <f>G107</f>
        <v>750</v>
      </c>
      <c r="H106" s="18">
        <f t="shared" si="4"/>
        <v>650</v>
      </c>
    </row>
    <row r="107" spans="1:8" ht="32.1" customHeight="1">
      <c r="A107" s="13" t="s">
        <v>249</v>
      </c>
      <c r="B107" s="211" t="s">
        <v>7</v>
      </c>
      <c r="C107" s="14">
        <v>5</v>
      </c>
      <c r="D107" s="15">
        <v>3</v>
      </c>
      <c r="E107" s="16" t="s">
        <v>94</v>
      </c>
      <c r="F107" s="17">
        <v>200</v>
      </c>
      <c r="G107" s="18">
        <f t="shared" si="4"/>
        <v>750</v>
      </c>
      <c r="H107" s="18">
        <f t="shared" si="4"/>
        <v>650</v>
      </c>
    </row>
    <row r="108" spans="1:8" ht="15.95" customHeight="1">
      <c r="A108" s="13" t="s">
        <v>41</v>
      </c>
      <c r="B108" s="211" t="s">
        <v>7</v>
      </c>
      <c r="C108" s="14">
        <v>5</v>
      </c>
      <c r="D108" s="15">
        <v>3</v>
      </c>
      <c r="E108" s="16" t="s">
        <v>94</v>
      </c>
      <c r="F108" s="17">
        <v>240</v>
      </c>
      <c r="G108" s="18">
        <v>750</v>
      </c>
      <c r="H108" s="18">
        <v>650</v>
      </c>
    </row>
    <row r="109" spans="1:8" ht="15.95" customHeight="1">
      <c r="A109" s="13" t="s">
        <v>3</v>
      </c>
      <c r="B109" s="211" t="s">
        <v>7</v>
      </c>
      <c r="C109" s="14">
        <v>5</v>
      </c>
      <c r="D109" s="15">
        <v>3</v>
      </c>
      <c r="E109" s="16" t="s">
        <v>95</v>
      </c>
      <c r="F109" s="17"/>
      <c r="G109" s="18">
        <f t="shared" ref="G109:H111" si="5">G110</f>
        <v>40</v>
      </c>
      <c r="H109" s="18">
        <f t="shared" si="5"/>
        <v>35</v>
      </c>
    </row>
    <row r="110" spans="1:8" ht="15.95" customHeight="1">
      <c r="A110" s="13" t="s">
        <v>2</v>
      </c>
      <c r="B110" s="211" t="s">
        <v>7</v>
      </c>
      <c r="C110" s="14">
        <v>5</v>
      </c>
      <c r="D110" s="15">
        <v>3</v>
      </c>
      <c r="E110" s="16" t="s">
        <v>96</v>
      </c>
      <c r="F110" s="17"/>
      <c r="G110" s="18">
        <f t="shared" si="5"/>
        <v>40</v>
      </c>
      <c r="H110" s="18">
        <f t="shared" si="5"/>
        <v>35</v>
      </c>
    </row>
    <row r="111" spans="1:8" ht="33" customHeight="1">
      <c r="A111" s="13" t="s">
        <v>249</v>
      </c>
      <c r="B111" s="211" t="s">
        <v>7</v>
      </c>
      <c r="C111" s="14">
        <v>5</v>
      </c>
      <c r="D111" s="15">
        <v>3</v>
      </c>
      <c r="E111" s="16" t="s">
        <v>96</v>
      </c>
      <c r="F111" s="17">
        <v>200</v>
      </c>
      <c r="G111" s="18">
        <f t="shared" si="5"/>
        <v>40</v>
      </c>
      <c r="H111" s="18">
        <f t="shared" si="5"/>
        <v>35</v>
      </c>
    </row>
    <row r="112" spans="1:8" ht="32.1" customHeight="1">
      <c r="A112" s="13" t="s">
        <v>41</v>
      </c>
      <c r="B112" s="211" t="s">
        <v>7</v>
      </c>
      <c r="C112" s="14">
        <v>5</v>
      </c>
      <c r="D112" s="15">
        <v>3</v>
      </c>
      <c r="E112" s="16" t="s">
        <v>96</v>
      </c>
      <c r="F112" s="17">
        <v>240</v>
      </c>
      <c r="G112" s="18">
        <v>40</v>
      </c>
      <c r="H112" s="18">
        <v>35</v>
      </c>
    </row>
    <row r="113" spans="1:8" ht="32.1" customHeight="1">
      <c r="A113" s="13" t="s">
        <v>1</v>
      </c>
      <c r="B113" s="211" t="s">
        <v>7</v>
      </c>
      <c r="C113" s="14">
        <v>5</v>
      </c>
      <c r="D113" s="15">
        <v>3</v>
      </c>
      <c r="E113" s="16" t="s">
        <v>97</v>
      </c>
      <c r="F113" s="17"/>
      <c r="G113" s="18">
        <f t="shared" ref="G113:H115" si="6">G114</f>
        <v>50</v>
      </c>
      <c r="H113" s="18">
        <f t="shared" si="6"/>
        <v>20</v>
      </c>
    </row>
    <row r="114" spans="1:8" ht="32.1" customHeight="1">
      <c r="A114" s="13" t="s">
        <v>0</v>
      </c>
      <c r="B114" s="211" t="s">
        <v>7</v>
      </c>
      <c r="C114" s="14">
        <v>5</v>
      </c>
      <c r="D114" s="15">
        <v>3</v>
      </c>
      <c r="E114" s="16" t="s">
        <v>98</v>
      </c>
      <c r="F114" s="17"/>
      <c r="G114" s="18">
        <f t="shared" si="6"/>
        <v>50</v>
      </c>
      <c r="H114" s="18">
        <f t="shared" si="6"/>
        <v>20</v>
      </c>
    </row>
    <row r="115" spans="1:8" ht="15.95" customHeight="1">
      <c r="A115" s="13" t="s">
        <v>249</v>
      </c>
      <c r="B115" s="211" t="s">
        <v>7</v>
      </c>
      <c r="C115" s="14">
        <v>5</v>
      </c>
      <c r="D115" s="15">
        <v>3</v>
      </c>
      <c r="E115" s="16" t="s">
        <v>98</v>
      </c>
      <c r="F115" s="17">
        <v>200</v>
      </c>
      <c r="G115" s="18">
        <f t="shared" si="6"/>
        <v>50</v>
      </c>
      <c r="H115" s="18">
        <f t="shared" si="6"/>
        <v>20</v>
      </c>
    </row>
    <row r="116" spans="1:8" ht="15.95" customHeight="1">
      <c r="A116" s="13" t="s">
        <v>41</v>
      </c>
      <c r="B116" s="211" t="s">
        <v>7</v>
      </c>
      <c r="C116" s="14">
        <v>5</v>
      </c>
      <c r="D116" s="15">
        <v>3</v>
      </c>
      <c r="E116" s="16" t="s">
        <v>98</v>
      </c>
      <c r="F116" s="17">
        <v>240</v>
      </c>
      <c r="G116" s="18">
        <v>50</v>
      </c>
      <c r="H116" s="18">
        <v>20</v>
      </c>
    </row>
    <row r="117" spans="1:8" ht="32.1" customHeight="1">
      <c r="A117" s="13" t="s">
        <v>313</v>
      </c>
      <c r="B117" s="211" t="s">
        <v>7</v>
      </c>
      <c r="C117" s="14">
        <v>5</v>
      </c>
      <c r="D117" s="15">
        <v>3</v>
      </c>
      <c r="E117" s="16" t="s">
        <v>99</v>
      </c>
      <c r="F117" s="17"/>
      <c r="G117" s="18">
        <f t="shared" ref="G117:H119" si="7">G118</f>
        <v>180</v>
      </c>
      <c r="H117" s="18">
        <f t="shared" si="7"/>
        <v>66.400000000000006</v>
      </c>
    </row>
    <row r="118" spans="1:8" ht="32.1" customHeight="1">
      <c r="A118" s="13" t="s">
        <v>312</v>
      </c>
      <c r="B118" s="211" t="s">
        <v>7</v>
      </c>
      <c r="C118" s="14">
        <v>5</v>
      </c>
      <c r="D118" s="15">
        <v>3</v>
      </c>
      <c r="E118" s="16" t="s">
        <v>100</v>
      </c>
      <c r="F118" s="17"/>
      <c r="G118" s="18">
        <f t="shared" si="7"/>
        <v>180</v>
      </c>
      <c r="H118" s="18">
        <f>H119</f>
        <v>66.400000000000006</v>
      </c>
    </row>
    <row r="119" spans="1:8" ht="32.1" customHeight="1">
      <c r="A119" s="13" t="s">
        <v>249</v>
      </c>
      <c r="B119" s="211" t="s">
        <v>7</v>
      </c>
      <c r="C119" s="14">
        <v>5</v>
      </c>
      <c r="D119" s="15">
        <v>3</v>
      </c>
      <c r="E119" s="16" t="s">
        <v>100</v>
      </c>
      <c r="F119" s="17">
        <v>200</v>
      </c>
      <c r="G119" s="18">
        <f t="shared" si="7"/>
        <v>180</v>
      </c>
      <c r="H119" s="18">
        <f t="shared" si="7"/>
        <v>66.400000000000006</v>
      </c>
    </row>
    <row r="120" spans="1:8" ht="33.75" customHeight="1">
      <c r="A120" s="13" t="s">
        <v>41</v>
      </c>
      <c r="B120" s="211" t="s">
        <v>7</v>
      </c>
      <c r="C120" s="14">
        <v>5</v>
      </c>
      <c r="D120" s="15">
        <v>3</v>
      </c>
      <c r="E120" s="16" t="s">
        <v>100</v>
      </c>
      <c r="F120" s="17">
        <v>240</v>
      </c>
      <c r="G120" s="18">
        <v>180</v>
      </c>
      <c r="H120" s="18">
        <v>66.400000000000006</v>
      </c>
    </row>
    <row r="121" spans="1:8" ht="15.95" customHeight="1">
      <c r="A121" s="54" t="s">
        <v>101</v>
      </c>
      <c r="B121" s="211" t="s">
        <v>7</v>
      </c>
      <c r="C121" s="55">
        <v>7</v>
      </c>
      <c r="D121" s="56">
        <v>7</v>
      </c>
      <c r="E121" s="16"/>
      <c r="F121" s="17"/>
      <c r="G121" s="18">
        <f>G122</f>
        <v>10</v>
      </c>
      <c r="H121" s="18">
        <f>H122</f>
        <v>10</v>
      </c>
    </row>
    <row r="122" spans="1:8" ht="48" customHeight="1">
      <c r="A122" s="13" t="s">
        <v>310</v>
      </c>
      <c r="B122" s="211" t="s">
        <v>7</v>
      </c>
      <c r="C122" s="57">
        <v>7</v>
      </c>
      <c r="D122" s="58">
        <v>7</v>
      </c>
      <c r="E122" s="16" t="s">
        <v>102</v>
      </c>
      <c r="F122" s="29"/>
      <c r="G122" s="30">
        <f t="shared" ref="G122:H124" si="8">G123</f>
        <v>10</v>
      </c>
      <c r="H122" s="30">
        <f t="shared" si="8"/>
        <v>10</v>
      </c>
    </row>
    <row r="123" spans="1:8" ht="36.75" customHeight="1">
      <c r="A123" s="25" t="s">
        <v>311</v>
      </c>
      <c r="B123" s="211" t="s">
        <v>7</v>
      </c>
      <c r="C123" s="57">
        <v>7</v>
      </c>
      <c r="D123" s="58">
        <v>7</v>
      </c>
      <c r="E123" s="28" t="s">
        <v>103</v>
      </c>
      <c r="F123" s="29"/>
      <c r="G123" s="30">
        <f t="shared" si="8"/>
        <v>10</v>
      </c>
      <c r="H123" s="30">
        <f t="shared" si="8"/>
        <v>10</v>
      </c>
    </row>
    <row r="124" spans="1:8" ht="32.1" customHeight="1">
      <c r="A124" s="13" t="s">
        <v>249</v>
      </c>
      <c r="B124" s="211" t="s">
        <v>7</v>
      </c>
      <c r="C124" s="57">
        <v>7</v>
      </c>
      <c r="D124" s="58">
        <v>7</v>
      </c>
      <c r="E124" s="28" t="s">
        <v>103</v>
      </c>
      <c r="F124" s="17">
        <v>200</v>
      </c>
      <c r="G124" s="30">
        <f t="shared" si="8"/>
        <v>10</v>
      </c>
      <c r="H124" s="30">
        <f t="shared" si="8"/>
        <v>10</v>
      </c>
    </row>
    <row r="125" spans="1:8" ht="33.75" customHeight="1">
      <c r="A125" s="59" t="s">
        <v>41</v>
      </c>
      <c r="B125" s="211" t="s">
        <v>7</v>
      </c>
      <c r="C125" s="57">
        <v>7</v>
      </c>
      <c r="D125" s="58">
        <v>7</v>
      </c>
      <c r="E125" s="28" t="s">
        <v>103</v>
      </c>
      <c r="F125" s="17">
        <v>240</v>
      </c>
      <c r="G125" s="30">
        <v>10</v>
      </c>
      <c r="H125" s="30">
        <v>10</v>
      </c>
    </row>
    <row r="126" spans="1:8" ht="24" customHeight="1">
      <c r="A126" s="60" t="s">
        <v>104</v>
      </c>
      <c r="B126" s="211" t="s">
        <v>7</v>
      </c>
      <c r="C126" s="55">
        <v>8</v>
      </c>
      <c r="D126" s="56" t="s">
        <v>30</v>
      </c>
      <c r="E126" s="61" t="s">
        <v>30</v>
      </c>
      <c r="F126" s="62" t="s">
        <v>30</v>
      </c>
      <c r="G126" s="63">
        <f>G127</f>
        <v>1976.5</v>
      </c>
      <c r="H126" s="63">
        <f>H127</f>
        <v>1776.5</v>
      </c>
    </row>
    <row r="127" spans="1:8" ht="19.5" customHeight="1">
      <c r="A127" s="64" t="s">
        <v>105</v>
      </c>
      <c r="B127" s="211" t="s">
        <v>7</v>
      </c>
      <c r="C127" s="65">
        <v>8</v>
      </c>
      <c r="D127" s="66">
        <v>1</v>
      </c>
      <c r="E127" s="67" t="s">
        <v>30</v>
      </c>
      <c r="F127" s="68" t="s">
        <v>30</v>
      </c>
      <c r="G127" s="69">
        <f>G128</f>
        <v>1976.5</v>
      </c>
      <c r="H127" s="69">
        <f>H128</f>
        <v>1776.5</v>
      </c>
    </row>
    <row r="128" spans="1:8" ht="32.1" customHeight="1">
      <c r="A128" s="46" t="s">
        <v>307</v>
      </c>
      <c r="B128" s="211" t="s">
        <v>7</v>
      </c>
      <c r="C128" s="57">
        <v>8</v>
      </c>
      <c r="D128" s="58">
        <v>1</v>
      </c>
      <c r="E128" s="16" t="s">
        <v>106</v>
      </c>
      <c r="F128" s="70" t="s">
        <v>30</v>
      </c>
      <c r="G128" s="71">
        <f>G129+G132</f>
        <v>1976.5</v>
      </c>
      <c r="H128" s="71">
        <f>H129+H132</f>
        <v>1776.5</v>
      </c>
    </row>
    <row r="129" spans="1:8" ht="81" customHeight="1">
      <c r="A129" s="46" t="s">
        <v>309</v>
      </c>
      <c r="B129" s="211" t="s">
        <v>7</v>
      </c>
      <c r="C129" s="57">
        <v>8</v>
      </c>
      <c r="D129" s="58">
        <v>1</v>
      </c>
      <c r="E129" s="16" t="s">
        <v>107</v>
      </c>
      <c r="F129" s="70"/>
      <c r="G129" s="71">
        <f>G130</f>
        <v>10</v>
      </c>
      <c r="H129" s="71">
        <f>H130</f>
        <v>10</v>
      </c>
    </row>
    <row r="130" spans="1:8" ht="32.25" customHeight="1">
      <c r="A130" s="13" t="s">
        <v>249</v>
      </c>
      <c r="B130" s="211" t="s">
        <v>7</v>
      </c>
      <c r="C130" s="72">
        <v>8</v>
      </c>
      <c r="D130" s="73">
        <v>1</v>
      </c>
      <c r="E130" s="16" t="s">
        <v>107</v>
      </c>
      <c r="F130" s="74">
        <v>200</v>
      </c>
      <c r="G130" s="75">
        <f>G131</f>
        <v>10</v>
      </c>
      <c r="H130" s="75">
        <f>H131</f>
        <v>10</v>
      </c>
    </row>
    <row r="131" spans="1:8" ht="36" customHeight="1">
      <c r="A131" s="76" t="s">
        <v>41</v>
      </c>
      <c r="B131" s="211" t="s">
        <v>7</v>
      </c>
      <c r="C131" s="77">
        <v>8</v>
      </c>
      <c r="D131" s="78">
        <v>1</v>
      </c>
      <c r="E131" s="16" t="s">
        <v>107</v>
      </c>
      <c r="F131" s="79">
        <v>240</v>
      </c>
      <c r="G131" s="80">
        <v>10</v>
      </c>
      <c r="H131" s="80">
        <v>10</v>
      </c>
    </row>
    <row r="132" spans="1:8" ht="48" customHeight="1">
      <c r="A132" s="46" t="s">
        <v>308</v>
      </c>
      <c r="B132" s="211" t="s">
        <v>7</v>
      </c>
      <c r="C132" s="57">
        <v>8</v>
      </c>
      <c r="D132" s="58">
        <v>1</v>
      </c>
      <c r="E132" s="16" t="s">
        <v>108</v>
      </c>
      <c r="F132" s="70"/>
      <c r="G132" s="71">
        <f>G133+G135+G137</f>
        <v>1966.5</v>
      </c>
      <c r="H132" s="71">
        <f>H133+H135+H137</f>
        <v>1766.5</v>
      </c>
    </row>
    <row r="133" spans="1:8" ht="66" customHeight="1">
      <c r="A133" s="43" t="s">
        <v>36</v>
      </c>
      <c r="B133" s="211" t="s">
        <v>7</v>
      </c>
      <c r="C133" s="57">
        <v>8</v>
      </c>
      <c r="D133" s="58">
        <v>1</v>
      </c>
      <c r="E133" s="16" t="s">
        <v>108</v>
      </c>
      <c r="F133" s="70">
        <v>100</v>
      </c>
      <c r="G133" s="71">
        <f>G134</f>
        <v>756.5</v>
      </c>
      <c r="H133" s="71">
        <f>H134</f>
        <v>756.5</v>
      </c>
    </row>
    <row r="134" spans="1:8" ht="24" customHeight="1">
      <c r="A134" s="81" t="s">
        <v>109</v>
      </c>
      <c r="B134" s="211" t="s">
        <v>7</v>
      </c>
      <c r="C134" s="57">
        <v>8</v>
      </c>
      <c r="D134" s="58">
        <v>1</v>
      </c>
      <c r="E134" s="16" t="s">
        <v>108</v>
      </c>
      <c r="F134" s="70">
        <v>110</v>
      </c>
      <c r="G134" s="71">
        <v>756.5</v>
      </c>
      <c r="H134" s="71">
        <v>756.5</v>
      </c>
    </row>
    <row r="135" spans="1:8" ht="32.1" customHeight="1">
      <c r="A135" s="13" t="s">
        <v>249</v>
      </c>
      <c r="B135" s="211" t="s">
        <v>7</v>
      </c>
      <c r="C135" s="72">
        <v>8</v>
      </c>
      <c r="D135" s="73">
        <v>1</v>
      </c>
      <c r="E135" s="16" t="s">
        <v>108</v>
      </c>
      <c r="F135" s="74">
        <v>200</v>
      </c>
      <c r="G135" s="75">
        <f>G136</f>
        <v>1200</v>
      </c>
      <c r="H135" s="75">
        <f>H136</f>
        <v>1000</v>
      </c>
    </row>
    <row r="136" spans="1:8" ht="32.1" customHeight="1">
      <c r="A136" s="76" t="s">
        <v>41</v>
      </c>
      <c r="B136" s="211" t="s">
        <v>7</v>
      </c>
      <c r="C136" s="77">
        <v>8</v>
      </c>
      <c r="D136" s="78">
        <v>1</v>
      </c>
      <c r="E136" s="16" t="s">
        <v>108</v>
      </c>
      <c r="F136" s="79">
        <v>240</v>
      </c>
      <c r="G136" s="80">
        <v>1200</v>
      </c>
      <c r="H136" s="80">
        <v>1000</v>
      </c>
    </row>
    <row r="137" spans="1:8" ht="15.95" customHeight="1">
      <c r="A137" s="43" t="s">
        <v>42</v>
      </c>
      <c r="B137" s="211" t="s">
        <v>7</v>
      </c>
      <c r="C137" s="57">
        <v>8</v>
      </c>
      <c r="D137" s="58">
        <v>1</v>
      </c>
      <c r="E137" s="16" t="s">
        <v>108</v>
      </c>
      <c r="F137" s="70">
        <v>800</v>
      </c>
      <c r="G137" s="71">
        <f>G138</f>
        <v>10</v>
      </c>
      <c r="H137" s="71">
        <f>H138</f>
        <v>10</v>
      </c>
    </row>
    <row r="138" spans="1:8" ht="15.95" customHeight="1">
      <c r="A138" s="43" t="s">
        <v>43</v>
      </c>
      <c r="B138" s="211" t="s">
        <v>7</v>
      </c>
      <c r="C138" s="57">
        <v>8</v>
      </c>
      <c r="D138" s="58">
        <v>1</v>
      </c>
      <c r="E138" s="16" t="s">
        <v>108</v>
      </c>
      <c r="F138" s="70">
        <v>850</v>
      </c>
      <c r="G138" s="71">
        <v>10</v>
      </c>
      <c r="H138" s="71">
        <v>10</v>
      </c>
    </row>
    <row r="139" spans="1:8" ht="17.25" customHeight="1">
      <c r="A139" s="19" t="s">
        <v>110</v>
      </c>
      <c r="B139" s="211" t="s">
        <v>7</v>
      </c>
      <c r="C139" s="55">
        <v>10</v>
      </c>
      <c r="D139" s="73"/>
      <c r="E139" s="16"/>
      <c r="F139" s="74"/>
      <c r="G139" s="24">
        <f t="shared" ref="G139:H143" si="9">G140</f>
        <v>180</v>
      </c>
      <c r="H139" s="24">
        <f t="shared" si="9"/>
        <v>180</v>
      </c>
    </row>
    <row r="140" spans="1:8" ht="18" customHeight="1">
      <c r="A140" s="54" t="s">
        <v>111</v>
      </c>
      <c r="B140" s="211" t="s">
        <v>7</v>
      </c>
      <c r="C140" s="55">
        <v>10</v>
      </c>
      <c r="D140" s="56">
        <v>1</v>
      </c>
      <c r="E140" s="61" t="s">
        <v>30</v>
      </c>
      <c r="F140" s="62" t="s">
        <v>30</v>
      </c>
      <c r="G140" s="63">
        <f t="shared" si="9"/>
        <v>180</v>
      </c>
      <c r="H140" s="63">
        <f t="shared" si="9"/>
        <v>180</v>
      </c>
    </row>
    <row r="141" spans="1:8" ht="21" customHeight="1">
      <c r="A141" s="82" t="s">
        <v>32</v>
      </c>
      <c r="B141" s="211" t="s">
        <v>7</v>
      </c>
      <c r="C141" s="77">
        <v>10</v>
      </c>
      <c r="D141" s="78">
        <v>1</v>
      </c>
      <c r="E141" s="45" t="s">
        <v>33</v>
      </c>
      <c r="F141" s="79" t="s">
        <v>30</v>
      </c>
      <c r="G141" s="80">
        <f t="shared" si="9"/>
        <v>180</v>
      </c>
      <c r="H141" s="80">
        <f t="shared" si="9"/>
        <v>180</v>
      </c>
    </row>
    <row r="142" spans="1:8" ht="32.1" customHeight="1">
      <c r="A142" s="83" t="s">
        <v>113</v>
      </c>
      <c r="B142" s="211" t="s">
        <v>7</v>
      </c>
      <c r="C142" s="57">
        <v>10</v>
      </c>
      <c r="D142" s="58">
        <v>1</v>
      </c>
      <c r="E142" s="16" t="s">
        <v>246</v>
      </c>
      <c r="F142" s="70" t="s">
        <v>30</v>
      </c>
      <c r="G142" s="71">
        <f t="shared" si="9"/>
        <v>180</v>
      </c>
      <c r="H142" s="71">
        <f t="shared" si="9"/>
        <v>180</v>
      </c>
    </row>
    <row r="143" spans="1:8" ht="26.25" customHeight="1">
      <c r="A143" s="59" t="s">
        <v>114</v>
      </c>
      <c r="B143" s="211" t="s">
        <v>7</v>
      </c>
      <c r="C143" s="72">
        <v>10</v>
      </c>
      <c r="D143" s="73">
        <v>1</v>
      </c>
      <c r="E143" s="16" t="s">
        <v>246</v>
      </c>
      <c r="F143" s="74">
        <v>300</v>
      </c>
      <c r="G143" s="75">
        <f t="shared" si="9"/>
        <v>180</v>
      </c>
      <c r="H143" s="75">
        <f t="shared" si="9"/>
        <v>180</v>
      </c>
    </row>
    <row r="144" spans="1:8" ht="24.75" customHeight="1">
      <c r="A144" s="59" t="s">
        <v>115</v>
      </c>
      <c r="B144" s="211" t="s">
        <v>7</v>
      </c>
      <c r="C144" s="72">
        <v>10</v>
      </c>
      <c r="D144" s="73">
        <v>1</v>
      </c>
      <c r="E144" s="44" t="s">
        <v>246</v>
      </c>
      <c r="F144" s="74">
        <v>310</v>
      </c>
      <c r="G144" s="75">
        <v>180</v>
      </c>
      <c r="H144" s="75">
        <v>180</v>
      </c>
    </row>
    <row r="145" spans="1:8" ht="15.95" customHeight="1">
      <c r="A145" s="60" t="s">
        <v>116</v>
      </c>
      <c r="B145" s="211" t="s">
        <v>7</v>
      </c>
      <c r="C145" s="84">
        <v>11</v>
      </c>
      <c r="D145" s="85" t="s">
        <v>30</v>
      </c>
      <c r="E145" s="86" t="s">
        <v>30</v>
      </c>
      <c r="F145" s="87" t="s">
        <v>30</v>
      </c>
      <c r="G145" s="88">
        <f t="shared" ref="G145:H149" si="10">G146</f>
        <v>46</v>
      </c>
      <c r="H145" s="88">
        <f t="shared" si="10"/>
        <v>10</v>
      </c>
    </row>
    <row r="146" spans="1:8" ht="15.95" customHeight="1">
      <c r="A146" s="90" t="s">
        <v>119</v>
      </c>
      <c r="B146" s="211" t="s">
        <v>7</v>
      </c>
      <c r="C146" s="56">
        <v>11</v>
      </c>
      <c r="D146" s="56">
        <v>5</v>
      </c>
      <c r="E146" s="91" t="s">
        <v>30</v>
      </c>
      <c r="F146" s="62" t="s">
        <v>30</v>
      </c>
      <c r="G146" s="63">
        <f t="shared" si="10"/>
        <v>46</v>
      </c>
      <c r="H146" s="63">
        <f t="shared" si="10"/>
        <v>10</v>
      </c>
    </row>
    <row r="147" spans="1:8" ht="19.5" customHeight="1">
      <c r="A147" s="43" t="s">
        <v>32</v>
      </c>
      <c r="B147" s="211" t="s">
        <v>7</v>
      </c>
      <c r="C147" s="27">
        <v>11</v>
      </c>
      <c r="D147" s="27">
        <v>5</v>
      </c>
      <c r="E147" s="44" t="s">
        <v>33</v>
      </c>
      <c r="F147" s="62"/>
      <c r="G147" s="63">
        <f t="shared" si="10"/>
        <v>46</v>
      </c>
      <c r="H147" s="63">
        <f t="shared" si="10"/>
        <v>10</v>
      </c>
    </row>
    <row r="148" spans="1:8" ht="19.5" customHeight="1">
      <c r="A148" s="13" t="s">
        <v>117</v>
      </c>
      <c r="B148" s="211" t="s">
        <v>7</v>
      </c>
      <c r="C148" s="73">
        <v>11</v>
      </c>
      <c r="D148" s="73">
        <v>5</v>
      </c>
      <c r="E148" s="44" t="s">
        <v>118</v>
      </c>
      <c r="F148" s="74" t="s">
        <v>30</v>
      </c>
      <c r="G148" s="75">
        <f t="shared" si="10"/>
        <v>46</v>
      </c>
      <c r="H148" s="75">
        <f t="shared" si="10"/>
        <v>10</v>
      </c>
    </row>
    <row r="149" spans="1:8" ht="32.1" customHeight="1">
      <c r="A149" s="13" t="s">
        <v>249</v>
      </c>
      <c r="B149" s="211" t="s">
        <v>7</v>
      </c>
      <c r="C149" s="57">
        <v>11</v>
      </c>
      <c r="D149" s="58">
        <v>5</v>
      </c>
      <c r="E149" s="44" t="s">
        <v>118</v>
      </c>
      <c r="F149" s="17">
        <v>200</v>
      </c>
      <c r="G149" s="18">
        <f t="shared" si="10"/>
        <v>46</v>
      </c>
      <c r="H149" s="18">
        <f t="shared" si="10"/>
        <v>10</v>
      </c>
    </row>
    <row r="150" spans="1:8" ht="32.1" customHeight="1">
      <c r="A150" s="25" t="s">
        <v>41</v>
      </c>
      <c r="B150" s="211" t="s">
        <v>7</v>
      </c>
      <c r="C150" s="57">
        <v>11</v>
      </c>
      <c r="D150" s="58">
        <v>5</v>
      </c>
      <c r="E150" s="44" t="s">
        <v>118</v>
      </c>
      <c r="F150" s="29">
        <v>240</v>
      </c>
      <c r="G150" s="30">
        <v>46</v>
      </c>
      <c r="H150" s="30">
        <v>10</v>
      </c>
    </row>
    <row r="151" spans="1:8" ht="19.5" customHeight="1">
      <c r="A151" s="52" t="s">
        <v>120</v>
      </c>
      <c r="B151" s="211" t="s">
        <v>7</v>
      </c>
      <c r="C151" s="56">
        <v>99</v>
      </c>
      <c r="D151" s="56"/>
      <c r="E151" s="91" t="s">
        <v>30</v>
      </c>
      <c r="F151" s="62" t="s">
        <v>30</v>
      </c>
      <c r="G151" s="63">
        <f t="shared" ref="G151:H155" si="11">G152</f>
        <v>190.4</v>
      </c>
      <c r="H151" s="63">
        <f t="shared" si="11"/>
        <v>357.4</v>
      </c>
    </row>
    <row r="152" spans="1:8" ht="15.95" customHeight="1">
      <c r="A152" s="43" t="s">
        <v>120</v>
      </c>
      <c r="B152" s="211" t="s">
        <v>7</v>
      </c>
      <c r="C152" s="73">
        <v>99</v>
      </c>
      <c r="D152" s="73">
        <v>99</v>
      </c>
      <c r="E152" s="44"/>
      <c r="F152" s="29"/>
      <c r="G152" s="30">
        <f t="shared" si="11"/>
        <v>190.4</v>
      </c>
      <c r="H152" s="30">
        <f t="shared" si="11"/>
        <v>357.4</v>
      </c>
    </row>
    <row r="153" spans="1:8" ht="15.95" customHeight="1">
      <c r="A153" s="43" t="s">
        <v>32</v>
      </c>
      <c r="B153" s="211" t="s">
        <v>7</v>
      </c>
      <c r="C153" s="73">
        <v>99</v>
      </c>
      <c r="D153" s="73">
        <v>99</v>
      </c>
      <c r="E153" s="44" t="s">
        <v>33</v>
      </c>
      <c r="F153" s="29"/>
      <c r="G153" s="30">
        <f t="shared" si="11"/>
        <v>190.4</v>
      </c>
      <c r="H153" s="30">
        <f t="shared" si="11"/>
        <v>357.4</v>
      </c>
    </row>
    <row r="154" spans="1:8" ht="18.75" customHeight="1">
      <c r="A154" s="43" t="s">
        <v>120</v>
      </c>
      <c r="B154" s="211" t="s">
        <v>7</v>
      </c>
      <c r="C154" s="73">
        <v>99</v>
      </c>
      <c r="D154" s="73">
        <v>99</v>
      </c>
      <c r="E154" s="44" t="s">
        <v>121</v>
      </c>
      <c r="F154" s="29"/>
      <c r="G154" s="30">
        <f t="shared" si="11"/>
        <v>190.4</v>
      </c>
      <c r="H154" s="30">
        <f t="shared" si="11"/>
        <v>357.4</v>
      </c>
    </row>
    <row r="155" spans="1:8" ht="20.25" customHeight="1">
      <c r="A155" s="43" t="s">
        <v>120</v>
      </c>
      <c r="B155" s="211" t="s">
        <v>7</v>
      </c>
      <c r="C155" s="73">
        <v>99</v>
      </c>
      <c r="D155" s="73">
        <v>99</v>
      </c>
      <c r="E155" s="44" t="s">
        <v>121</v>
      </c>
      <c r="F155" s="29">
        <v>900</v>
      </c>
      <c r="G155" s="30">
        <f t="shared" si="11"/>
        <v>190.4</v>
      </c>
      <c r="H155" s="30">
        <f t="shared" si="11"/>
        <v>357.4</v>
      </c>
    </row>
    <row r="156" spans="1:8" ht="19.5" customHeight="1">
      <c r="A156" s="43" t="s">
        <v>120</v>
      </c>
      <c r="B156" s="211" t="s">
        <v>7</v>
      </c>
      <c r="C156" s="73">
        <v>99</v>
      </c>
      <c r="D156" s="73">
        <v>99</v>
      </c>
      <c r="E156" s="44" t="s">
        <v>121</v>
      </c>
      <c r="F156" s="29">
        <v>990</v>
      </c>
      <c r="G156" s="30">
        <v>190.4</v>
      </c>
      <c r="H156" s="30">
        <v>357.4</v>
      </c>
    </row>
    <row r="157" spans="1:8" ht="24.75" customHeight="1">
      <c r="A157" s="92" t="s">
        <v>122</v>
      </c>
      <c r="B157" s="211" t="s">
        <v>7</v>
      </c>
      <c r="C157" s="93"/>
      <c r="D157" s="93"/>
      <c r="E157" s="94"/>
      <c r="F157" s="95"/>
      <c r="G157" s="63">
        <f>G19+G61+G68+G80+G102+G121+G126+G139+G145+G151</f>
        <v>7692.8</v>
      </c>
      <c r="H157" s="63">
        <f>H19+H61+H68+H80+H102+H121+H126+H139+H145+H151</f>
        <v>7227.2999999999993</v>
      </c>
    </row>
    <row r="158" spans="1:8" ht="15.75">
      <c r="A158" s="96"/>
      <c r="B158" s="96"/>
      <c r="C158" s="97"/>
      <c r="D158" s="97"/>
      <c r="E158" s="34"/>
      <c r="F158" s="98"/>
      <c r="G158" s="99"/>
      <c r="H158" s="100"/>
    </row>
    <row r="159" spans="1:8" ht="12" customHeight="1">
      <c r="A159" s="101"/>
      <c r="B159" s="101"/>
      <c r="C159" s="102"/>
      <c r="D159" s="102"/>
      <c r="E159" s="103"/>
      <c r="F159" s="104"/>
      <c r="G159" s="105"/>
      <c r="H159" s="100"/>
    </row>
    <row r="160" spans="1:8" ht="12.75" customHeight="1">
      <c r="A160" s="96"/>
      <c r="B160" s="96"/>
      <c r="C160" s="102"/>
      <c r="D160" s="102"/>
      <c r="E160" s="106"/>
      <c r="F160" s="104"/>
      <c r="G160" s="105"/>
      <c r="H160" s="100"/>
    </row>
    <row r="161" spans="1:8" ht="12.75" customHeight="1">
      <c r="A161" s="96"/>
      <c r="B161" s="96"/>
      <c r="C161" s="107"/>
      <c r="D161" s="107"/>
      <c r="E161" s="106"/>
      <c r="F161" s="104"/>
      <c r="G161" s="105"/>
      <c r="H161" s="100"/>
    </row>
    <row r="162" spans="1:8" ht="12.75" customHeight="1">
      <c r="A162" s="96"/>
      <c r="B162" s="96"/>
      <c r="C162" s="108"/>
      <c r="D162" s="108"/>
      <c r="E162" s="105"/>
      <c r="F162" s="108"/>
      <c r="G162" s="108"/>
      <c r="H162" s="100"/>
    </row>
    <row r="163" spans="1:8" ht="14.25" customHeight="1">
      <c r="A163" s="96"/>
      <c r="B163" s="96"/>
      <c r="C163" s="107"/>
      <c r="D163" s="107"/>
      <c r="E163" s="108"/>
      <c r="F163" s="104"/>
      <c r="G163" s="105"/>
      <c r="H163" s="100"/>
    </row>
    <row r="164" spans="1:8" ht="15.75">
      <c r="A164" s="97"/>
      <c r="B164" s="97"/>
      <c r="C164" s="109"/>
      <c r="D164" s="109"/>
      <c r="E164" s="105"/>
      <c r="F164" s="109"/>
      <c r="G164" s="109"/>
    </row>
    <row r="165" spans="1:8" ht="15.75">
      <c r="A165" s="110"/>
      <c r="B165" s="110"/>
    </row>
    <row r="166" spans="1:8" ht="15.75">
      <c r="A166" s="110"/>
      <c r="B166" s="110"/>
    </row>
    <row r="167" spans="1:8" ht="15">
      <c r="A167" s="111"/>
      <c r="B167" s="111"/>
    </row>
    <row r="168" spans="1:8" ht="15">
      <c r="A168" s="112"/>
      <c r="B168" s="112"/>
    </row>
    <row r="169" spans="1:8" ht="15">
      <c r="A169" s="111"/>
      <c r="B169" s="111"/>
    </row>
  </sheetData>
  <mergeCells count="15">
    <mergeCell ref="F11:H11"/>
    <mergeCell ref="F1:G1"/>
    <mergeCell ref="E2:G4"/>
    <mergeCell ref="E5:G5"/>
    <mergeCell ref="A7:G8"/>
    <mergeCell ref="F10:H10"/>
    <mergeCell ref="A12:H14"/>
    <mergeCell ref="G15:H15"/>
    <mergeCell ref="E16:E17"/>
    <mergeCell ref="F16:F17"/>
    <mergeCell ref="G16:H16"/>
    <mergeCell ref="A16:A17"/>
    <mergeCell ref="B16:B17"/>
    <mergeCell ref="C16:C17"/>
    <mergeCell ref="D16:D17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16" sqref="A16:C16"/>
    </sheetView>
  </sheetViews>
  <sheetFormatPr defaultRowHeight="15"/>
  <cols>
    <col min="1" max="1" width="53.85546875" customWidth="1"/>
    <col min="2" max="2" width="21.5703125" customWidth="1"/>
    <col min="3" max="3" width="19.7109375" customWidth="1"/>
  </cols>
  <sheetData>
    <row r="1" spans="1:7" ht="15" customHeight="1">
      <c r="B1" s="249" t="s">
        <v>144</v>
      </c>
      <c r="C1" s="249"/>
    </row>
    <row r="2" spans="1:7" ht="15" customHeight="1">
      <c r="B2" s="250" t="s">
        <v>8</v>
      </c>
      <c r="C2" s="250"/>
    </row>
    <row r="3" spans="1:7" ht="15" customHeight="1">
      <c r="B3" s="250"/>
      <c r="C3" s="250"/>
      <c r="E3" s="114"/>
      <c r="F3" s="220"/>
      <c r="G3" s="220"/>
    </row>
    <row r="4" spans="1:7" ht="15" customHeight="1">
      <c r="B4" s="250"/>
      <c r="C4" s="250"/>
      <c r="E4" s="219"/>
      <c r="F4" s="219"/>
      <c r="G4" s="219"/>
    </row>
    <row r="5" spans="1:7" ht="13.5" customHeight="1">
      <c r="B5" s="250" t="s">
        <v>259</v>
      </c>
      <c r="C5" s="250"/>
      <c r="E5" s="219"/>
      <c r="F5" s="219"/>
      <c r="G5" s="219"/>
    </row>
    <row r="6" spans="1:7" ht="51" customHeight="1">
      <c r="A6" s="251" t="s">
        <v>260</v>
      </c>
      <c r="B6" s="251"/>
      <c r="C6" s="251"/>
      <c r="E6" s="219"/>
      <c r="F6" s="219"/>
      <c r="G6" s="219"/>
    </row>
    <row r="7" spans="1:7">
      <c r="B7" s="242" t="s">
        <v>129</v>
      </c>
      <c r="C7" s="242"/>
      <c r="E7" s="220"/>
      <c r="F7" s="220"/>
      <c r="G7" s="220"/>
    </row>
    <row r="8" spans="1:7" ht="45.75" customHeight="1">
      <c r="A8" s="241" t="s">
        <v>261</v>
      </c>
      <c r="B8" s="241"/>
      <c r="C8" s="241"/>
    </row>
    <row r="9" spans="1:7" ht="15.75">
      <c r="A9" s="110"/>
      <c r="B9" s="245" t="s">
        <v>135</v>
      </c>
      <c r="C9" s="245"/>
    </row>
    <row r="10" spans="1:7" ht="15.75">
      <c r="A10" s="1" t="s">
        <v>142</v>
      </c>
      <c r="B10" s="246" t="s">
        <v>28</v>
      </c>
      <c r="C10" s="246"/>
    </row>
    <row r="11" spans="1:7" ht="15.75">
      <c r="A11" s="176">
        <v>1</v>
      </c>
      <c r="B11" s="246">
        <v>2</v>
      </c>
      <c r="C11" s="246"/>
    </row>
    <row r="12" spans="1:7" ht="15.75">
      <c r="A12" s="140" t="s">
        <v>315</v>
      </c>
      <c r="B12" s="247">
        <v>22.8</v>
      </c>
      <c r="C12" s="247"/>
    </row>
    <row r="13" spans="1:7" ht="15.75">
      <c r="A13" s="141" t="s">
        <v>143</v>
      </c>
      <c r="B13" s="248">
        <v>22.8</v>
      </c>
      <c r="C13" s="248"/>
    </row>
    <row r="15" spans="1:7">
      <c r="C15" s="177" t="s">
        <v>133</v>
      </c>
    </row>
    <row r="16" spans="1:7" ht="37.5" customHeight="1">
      <c r="A16" s="241" t="s">
        <v>262</v>
      </c>
      <c r="B16" s="241"/>
      <c r="C16" s="241"/>
    </row>
    <row r="17" spans="1:3" ht="15.75">
      <c r="A17" s="110"/>
      <c r="B17" s="110"/>
      <c r="C17" s="144" t="s">
        <v>135</v>
      </c>
    </row>
    <row r="18" spans="1:3" ht="15.75">
      <c r="A18" s="225" t="s">
        <v>142</v>
      </c>
      <c r="B18" s="243" t="s">
        <v>28</v>
      </c>
      <c r="C18" s="244"/>
    </row>
    <row r="19" spans="1:3" ht="15.75">
      <c r="A19" s="226"/>
      <c r="B19" s="1" t="s">
        <v>134</v>
      </c>
      <c r="C19" s="1" t="s">
        <v>263</v>
      </c>
    </row>
    <row r="20" spans="1:3" ht="15.75">
      <c r="A20" s="1">
        <v>1</v>
      </c>
      <c r="B20" s="1">
        <v>2</v>
      </c>
      <c r="C20" s="1">
        <v>3</v>
      </c>
    </row>
    <row r="21" spans="1:3" ht="15.75">
      <c r="A21" s="140" t="s">
        <v>315</v>
      </c>
      <c r="B21" s="1">
        <v>22.8</v>
      </c>
      <c r="C21" s="145">
        <v>22.8</v>
      </c>
    </row>
    <row r="22" spans="1:3" ht="15.75">
      <c r="A22" s="141" t="s">
        <v>143</v>
      </c>
      <c r="B22" s="142">
        <v>22.8</v>
      </c>
      <c r="C22" s="142">
        <v>22.8</v>
      </c>
    </row>
  </sheetData>
  <mergeCells count="17">
    <mergeCell ref="B13:C13"/>
    <mergeCell ref="F3:G3"/>
    <mergeCell ref="E4:G6"/>
    <mergeCell ref="B1:C1"/>
    <mergeCell ref="B2:C4"/>
    <mergeCell ref="B5:C5"/>
    <mergeCell ref="A6:C6"/>
    <mergeCell ref="A16:C16"/>
    <mergeCell ref="A8:C8"/>
    <mergeCell ref="B7:C7"/>
    <mergeCell ref="E7:G7"/>
    <mergeCell ref="A18:A19"/>
    <mergeCell ref="B18:C18"/>
    <mergeCell ref="B9:C9"/>
    <mergeCell ref="B10:C10"/>
    <mergeCell ref="B11:C11"/>
    <mergeCell ref="B12:C12"/>
  </mergeCells>
  <phoneticPr fontId="0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showGridLines="0" view="pageBreakPreview" zoomScale="90" zoomScaleSheetLayoutView="90" workbookViewId="0">
      <selection activeCell="G15" sqref="G15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4.5703125" style="5" customWidth="1"/>
    <col min="6" max="6" width="5" style="5" customWidth="1"/>
    <col min="7" max="7" width="4.7109375" style="5" customWidth="1"/>
    <col min="8" max="8" width="10.85546875" style="5" customWidth="1"/>
    <col min="9" max="9" width="6.42578125" style="5" customWidth="1"/>
    <col min="10" max="10" width="11.5703125" style="5" customWidth="1"/>
    <col min="11" max="16384" width="9.140625" style="5"/>
  </cols>
  <sheetData>
    <row r="1" spans="1:10">
      <c r="A1" s="202"/>
      <c r="B1" s="202"/>
      <c r="C1" s="202"/>
      <c r="D1" s="202"/>
      <c r="E1" s="202"/>
      <c r="F1" s="202"/>
      <c r="G1" s="202"/>
      <c r="H1" s="202"/>
      <c r="I1" s="222" t="s">
        <v>290</v>
      </c>
      <c r="J1" s="222"/>
    </row>
    <row r="2" spans="1:10">
      <c r="A2" s="202"/>
      <c r="B2" s="202"/>
      <c r="C2" s="202"/>
      <c r="D2" s="202"/>
      <c r="E2" s="202"/>
      <c r="F2" s="202"/>
      <c r="G2" s="202"/>
      <c r="H2" s="221" t="s">
        <v>292</v>
      </c>
      <c r="I2" s="221"/>
      <c r="J2" s="221"/>
    </row>
    <row r="3" spans="1:10">
      <c r="A3" s="202"/>
      <c r="B3" s="202"/>
      <c r="C3" s="202"/>
      <c r="D3" s="202"/>
      <c r="E3" s="202"/>
      <c r="F3" s="202"/>
      <c r="G3" s="202"/>
      <c r="H3" s="221"/>
      <c r="I3" s="221"/>
      <c r="J3" s="221"/>
    </row>
    <row r="4" spans="1:10" ht="30.75" customHeight="1">
      <c r="A4" s="202"/>
      <c r="B4" s="202"/>
      <c r="C4" s="202"/>
      <c r="D4" s="202"/>
      <c r="E4" s="202"/>
      <c r="F4" s="202"/>
      <c r="G4" s="202"/>
      <c r="H4" s="221"/>
      <c r="I4" s="221"/>
      <c r="J4" s="221"/>
    </row>
    <row r="5" spans="1:10" ht="21.75" customHeight="1">
      <c r="A5" s="202"/>
      <c r="B5" s="202"/>
      <c r="C5" s="202"/>
      <c r="D5" s="202"/>
      <c r="E5" s="202"/>
      <c r="F5" s="202"/>
      <c r="G5" s="202"/>
      <c r="H5" s="222" t="s">
        <v>250</v>
      </c>
      <c r="I5" s="222"/>
      <c r="J5" s="222"/>
    </row>
    <row r="6" spans="1:10">
      <c r="A6" s="202"/>
      <c r="B6" s="202"/>
      <c r="C6" s="202"/>
      <c r="D6" s="202"/>
      <c r="E6" s="202"/>
      <c r="F6" s="202"/>
      <c r="G6" s="202"/>
      <c r="H6" s="202"/>
      <c r="I6" s="202"/>
      <c r="J6" s="202"/>
    </row>
    <row r="7" spans="1:10">
      <c r="A7" s="229" t="s">
        <v>286</v>
      </c>
      <c r="B7" s="229"/>
      <c r="C7" s="229"/>
      <c r="D7" s="229"/>
      <c r="E7" s="229"/>
      <c r="F7" s="229"/>
      <c r="G7" s="229"/>
      <c r="H7" s="229"/>
      <c r="I7" s="229"/>
      <c r="J7" s="229"/>
    </row>
    <row r="8" spans="1:10">
      <c r="A8" s="229"/>
      <c r="B8" s="229"/>
      <c r="C8" s="229"/>
      <c r="D8" s="229"/>
      <c r="E8" s="229"/>
      <c r="F8" s="229"/>
      <c r="G8" s="229"/>
      <c r="H8" s="229"/>
      <c r="I8" s="229"/>
      <c r="J8" s="229"/>
    </row>
    <row r="9" spans="1:10" ht="6.6" customHeight="1">
      <c r="A9" s="113"/>
      <c r="B9" s="113"/>
      <c r="C9" s="113"/>
      <c r="D9" s="113"/>
      <c r="E9" s="113"/>
      <c r="F9" s="113"/>
      <c r="G9" s="113"/>
      <c r="H9" s="113"/>
      <c r="I9" s="113"/>
      <c r="J9" s="113"/>
    </row>
    <row r="10" spans="1:10" ht="15.6" customHeight="1">
      <c r="A10" s="113"/>
      <c r="B10" s="113"/>
      <c r="C10" s="113"/>
      <c r="D10" s="113"/>
      <c r="E10" s="113"/>
      <c r="F10" s="113"/>
      <c r="G10" s="113"/>
      <c r="H10" s="113"/>
      <c r="I10" s="221" t="s">
        <v>129</v>
      </c>
      <c r="J10" s="221"/>
    </row>
    <row r="11" spans="1:10" ht="13.15" customHeight="1">
      <c r="A11" s="202"/>
      <c r="B11" s="202"/>
      <c r="C11" s="202"/>
      <c r="D11" s="202"/>
      <c r="E11" s="202"/>
      <c r="F11" s="202"/>
      <c r="G11" s="202"/>
      <c r="H11" s="202"/>
      <c r="I11" s="221"/>
      <c r="J11" s="221"/>
    </row>
    <row r="12" spans="1:10">
      <c r="A12" s="229" t="s">
        <v>287</v>
      </c>
      <c r="B12" s="229"/>
      <c r="C12" s="229"/>
      <c r="D12" s="229"/>
      <c r="E12" s="229"/>
      <c r="F12" s="229"/>
      <c r="G12" s="229"/>
      <c r="H12" s="229"/>
      <c r="I12" s="229"/>
      <c r="J12" s="229"/>
    </row>
    <row r="13" spans="1:10" ht="21" customHeight="1">
      <c r="A13" s="229"/>
      <c r="B13" s="229"/>
      <c r="C13" s="229"/>
      <c r="D13" s="229"/>
      <c r="E13" s="229"/>
      <c r="F13" s="229"/>
      <c r="G13" s="229"/>
      <c r="H13" s="229"/>
      <c r="I13" s="229"/>
      <c r="J13" s="229"/>
    </row>
    <row r="14" spans="1:10" ht="13.15" hidden="1" customHeight="1">
      <c r="A14" s="229"/>
      <c r="B14" s="229"/>
      <c r="C14" s="229"/>
      <c r="D14" s="229"/>
      <c r="E14" s="229"/>
      <c r="F14" s="229"/>
      <c r="G14" s="229"/>
      <c r="H14" s="229"/>
      <c r="I14" s="229"/>
      <c r="J14" s="229"/>
    </row>
    <row r="15" spans="1:10">
      <c r="J15" s="203" t="s">
        <v>135</v>
      </c>
    </row>
    <row r="16" spans="1:10" ht="15" customHeight="1">
      <c r="A16" s="252" t="s">
        <v>285</v>
      </c>
      <c r="B16" s="254" t="s">
        <v>280</v>
      </c>
      <c r="C16" s="255"/>
      <c r="D16" s="255"/>
      <c r="E16" s="255"/>
      <c r="F16" s="255"/>
      <c r="G16" s="255"/>
      <c r="H16" s="255"/>
      <c r="I16" s="256"/>
      <c r="J16" s="257" t="s">
        <v>281</v>
      </c>
    </row>
    <row r="17" spans="1:10" ht="32.25" customHeight="1">
      <c r="A17" s="253"/>
      <c r="B17" s="204" t="s">
        <v>139</v>
      </c>
      <c r="C17" s="204" t="s">
        <v>24</v>
      </c>
      <c r="D17" s="204" t="s">
        <v>25</v>
      </c>
      <c r="E17" s="254" t="s">
        <v>26</v>
      </c>
      <c r="F17" s="255"/>
      <c r="G17" s="255"/>
      <c r="H17" s="256"/>
      <c r="I17" s="204" t="s">
        <v>27</v>
      </c>
      <c r="J17" s="258"/>
    </row>
    <row r="18" spans="1:10" ht="16.149999999999999" customHeight="1">
      <c r="A18" s="6" t="s">
        <v>282</v>
      </c>
      <c r="B18" s="135"/>
      <c r="C18" s="135"/>
      <c r="D18" s="136"/>
      <c r="E18" s="139"/>
      <c r="F18" s="139"/>
      <c r="G18" s="139"/>
      <c r="H18" s="139"/>
      <c r="I18" s="136"/>
      <c r="J18" s="119">
        <f>J19</f>
        <v>1177.9000000000001</v>
      </c>
    </row>
    <row r="19" spans="1:10" ht="75" customHeight="1">
      <c r="A19" s="43" t="s">
        <v>9</v>
      </c>
      <c r="B19" s="52">
        <v>11</v>
      </c>
      <c r="C19" s="21">
        <v>5</v>
      </c>
      <c r="D19" s="21">
        <v>2</v>
      </c>
      <c r="E19" s="210">
        <v>57</v>
      </c>
      <c r="F19" s="210" t="s">
        <v>22</v>
      </c>
      <c r="G19" s="210" t="s">
        <v>22</v>
      </c>
      <c r="H19" s="211">
        <v>8260</v>
      </c>
      <c r="I19" s="23">
        <v>410</v>
      </c>
      <c r="J19" s="24">
        <v>1177.9000000000001</v>
      </c>
    </row>
    <row r="20" spans="1:10" ht="12.75" customHeight="1">
      <c r="A20" s="96"/>
      <c r="B20" s="96"/>
      <c r="C20" s="102"/>
      <c r="D20" s="102"/>
      <c r="E20" s="102"/>
      <c r="F20" s="102"/>
      <c r="G20" s="102"/>
      <c r="H20" s="106"/>
      <c r="I20" s="104"/>
      <c r="J20" s="105"/>
    </row>
    <row r="21" spans="1:10" ht="12.75" customHeight="1">
      <c r="A21" s="96"/>
      <c r="B21" s="96"/>
      <c r="C21" s="107"/>
      <c r="D21" s="107"/>
      <c r="E21" s="107"/>
      <c r="F21" s="107"/>
      <c r="G21" s="107"/>
      <c r="H21" s="106"/>
      <c r="I21" s="104"/>
      <c r="J21" s="105"/>
    </row>
    <row r="22" spans="1:10" ht="12.75" customHeight="1">
      <c r="A22" s="96"/>
      <c r="B22" s="96"/>
      <c r="C22" s="108"/>
      <c r="D22" s="108"/>
      <c r="E22" s="108"/>
      <c r="F22" s="108"/>
      <c r="G22" s="108"/>
      <c r="H22" s="105"/>
      <c r="I22" s="108"/>
      <c r="J22" s="108"/>
    </row>
    <row r="23" spans="1:10" ht="14.25" customHeight="1">
      <c r="A23" s="96"/>
      <c r="B23" s="96"/>
      <c r="C23" s="107"/>
      <c r="D23" s="107"/>
      <c r="E23" s="107"/>
      <c r="F23" s="107"/>
      <c r="G23" s="107"/>
      <c r="H23" s="108"/>
      <c r="I23" s="104"/>
      <c r="J23" s="105"/>
    </row>
    <row r="24" spans="1:10" ht="15.75">
      <c r="A24" s="97"/>
      <c r="B24" s="97"/>
      <c r="C24" s="109"/>
      <c r="D24" s="109"/>
      <c r="E24" s="109"/>
      <c r="F24" s="109"/>
      <c r="G24" s="109"/>
      <c r="H24" s="105"/>
      <c r="I24" s="109"/>
      <c r="J24" s="109"/>
    </row>
    <row r="25" spans="1:10" ht="15.75">
      <c r="A25" s="110"/>
      <c r="B25" s="110"/>
    </row>
    <row r="26" spans="1:10" ht="15.75">
      <c r="A26" s="110"/>
      <c r="B26" s="110"/>
    </row>
    <row r="27" spans="1:10" ht="15">
      <c r="A27" s="111"/>
      <c r="B27" s="111"/>
    </row>
    <row r="28" spans="1:10" ht="15">
      <c r="A28" s="112"/>
      <c r="B28" s="112"/>
    </row>
    <row r="29" spans="1:10" ht="15">
      <c r="A29" s="111"/>
      <c r="B29" s="111"/>
    </row>
  </sheetData>
  <mergeCells count="11">
    <mergeCell ref="A12:J14"/>
    <mergeCell ref="A16:A17"/>
    <mergeCell ref="B16:I16"/>
    <mergeCell ref="J16:J17"/>
    <mergeCell ref="E17:H17"/>
    <mergeCell ref="I10:J10"/>
    <mergeCell ref="I1:J1"/>
    <mergeCell ref="H2:J4"/>
    <mergeCell ref="H5:J5"/>
    <mergeCell ref="A7:J8"/>
    <mergeCell ref="I11:J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9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showGridLines="0" view="pageBreakPreview" topLeftCell="A9" zoomScale="90" zoomScaleSheetLayoutView="90" workbookViewId="0">
      <selection activeCell="G19" sqref="G19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4.5703125" style="5" customWidth="1"/>
    <col min="6" max="7" width="5" style="5" customWidth="1"/>
    <col min="8" max="8" width="8.42578125" style="5" customWidth="1"/>
    <col min="9" max="9" width="6.42578125" style="5" customWidth="1"/>
    <col min="10" max="10" width="8.85546875" style="5" customWidth="1"/>
    <col min="11" max="11" width="11.5703125" style="5" customWidth="1"/>
    <col min="12" max="16384" width="9.140625" style="5"/>
  </cols>
  <sheetData>
    <row r="1" spans="1:11" hidden="1">
      <c r="A1" s="202"/>
      <c r="B1" s="202"/>
      <c r="C1" s="202"/>
      <c r="D1" s="202"/>
      <c r="E1" s="202"/>
      <c r="F1" s="202"/>
      <c r="G1" s="202"/>
      <c r="H1" s="202"/>
      <c r="I1" s="222" t="s">
        <v>283</v>
      </c>
      <c r="J1" s="222"/>
      <c r="K1" s="222"/>
    </row>
    <row r="2" spans="1:11" hidden="1">
      <c r="A2" s="202"/>
      <c r="B2" s="202"/>
      <c r="C2" s="202"/>
      <c r="D2" s="202"/>
      <c r="E2" s="202"/>
      <c r="F2" s="202"/>
      <c r="G2" s="202"/>
      <c r="H2" s="221" t="s">
        <v>127</v>
      </c>
      <c r="I2" s="221"/>
      <c r="J2" s="221"/>
      <c r="K2" s="221"/>
    </row>
    <row r="3" spans="1:11" hidden="1">
      <c r="A3" s="202"/>
      <c r="B3" s="202"/>
      <c r="C3" s="202"/>
      <c r="D3" s="202"/>
      <c r="E3" s="202"/>
      <c r="F3" s="202"/>
      <c r="G3" s="202"/>
      <c r="H3" s="221"/>
      <c r="I3" s="221"/>
      <c r="J3" s="221"/>
      <c r="K3" s="221"/>
    </row>
    <row r="4" spans="1:11" ht="30.75" hidden="1" customHeight="1">
      <c r="A4" s="202"/>
      <c r="B4" s="202"/>
      <c r="C4" s="202"/>
      <c r="D4" s="202"/>
      <c r="E4" s="202"/>
      <c r="F4" s="202"/>
      <c r="G4" s="202"/>
      <c r="H4" s="221"/>
      <c r="I4" s="221"/>
      <c r="J4" s="221"/>
      <c r="K4" s="221"/>
    </row>
    <row r="5" spans="1:11" ht="21.75" hidden="1" customHeight="1">
      <c r="A5" s="202"/>
      <c r="B5" s="202"/>
      <c r="C5" s="202"/>
      <c r="D5" s="202"/>
      <c r="E5" s="202"/>
      <c r="F5" s="202"/>
      <c r="G5" s="202"/>
      <c r="H5" s="222" t="s">
        <v>126</v>
      </c>
      <c r="I5" s="222"/>
      <c r="J5" s="222"/>
      <c r="K5" s="222"/>
    </row>
    <row r="6" spans="1:11" hidden="1">
      <c r="A6" s="202"/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hidden="1">
      <c r="A7" s="229" t="s">
        <v>284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</row>
    <row r="8" spans="1:11" hidden="1">
      <c r="A8" s="229"/>
      <c r="B8" s="229"/>
      <c r="C8" s="229"/>
      <c r="D8" s="229"/>
      <c r="E8" s="229"/>
      <c r="F8" s="229"/>
      <c r="G8" s="229"/>
      <c r="H8" s="229"/>
      <c r="I8" s="229"/>
      <c r="J8" s="229"/>
      <c r="K8" s="229"/>
    </row>
    <row r="9" spans="1:11" ht="6.6" customHeight="1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5.6" customHeight="1">
      <c r="A10" s="113"/>
      <c r="B10" s="113"/>
      <c r="C10" s="113"/>
      <c r="D10" s="113"/>
      <c r="E10" s="113"/>
      <c r="F10" s="113"/>
      <c r="G10" s="113"/>
      <c r="H10" s="113"/>
      <c r="I10" s="221" t="s">
        <v>133</v>
      </c>
      <c r="J10" s="221"/>
      <c r="K10" s="221"/>
    </row>
    <row r="11" spans="1:11" ht="13.15" customHeight="1">
      <c r="A11" s="202"/>
      <c r="B11" s="202"/>
      <c r="C11" s="202"/>
      <c r="D11" s="202"/>
      <c r="E11" s="202"/>
      <c r="F11" s="202"/>
      <c r="G11" s="202"/>
      <c r="H11" s="202"/>
      <c r="I11" s="221" t="s">
        <v>289</v>
      </c>
      <c r="J11" s="221"/>
      <c r="K11" s="221"/>
    </row>
    <row r="12" spans="1:11">
      <c r="A12" s="229" t="s">
        <v>291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</row>
    <row r="13" spans="1:11" ht="21" customHeight="1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</row>
    <row r="14" spans="1:11" ht="13.15" hidden="1" customHeight="1">
      <c r="A14" s="229"/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1">
      <c r="K15" s="203" t="s">
        <v>135</v>
      </c>
    </row>
    <row r="16" spans="1:11" ht="35.25" customHeight="1">
      <c r="A16" s="252" t="s">
        <v>285</v>
      </c>
      <c r="B16" s="254" t="s">
        <v>280</v>
      </c>
      <c r="C16" s="255"/>
      <c r="D16" s="255"/>
      <c r="E16" s="255"/>
      <c r="F16" s="255"/>
      <c r="G16" s="255"/>
      <c r="H16" s="255"/>
      <c r="I16" s="256"/>
      <c r="J16" s="257" t="s">
        <v>281</v>
      </c>
      <c r="K16" s="259"/>
    </row>
    <row r="17" spans="1:11" ht="32.25" customHeight="1">
      <c r="A17" s="253"/>
      <c r="B17" s="204" t="s">
        <v>139</v>
      </c>
      <c r="C17" s="204" t="s">
        <v>24</v>
      </c>
      <c r="D17" s="204" t="s">
        <v>25</v>
      </c>
      <c r="E17" s="254" t="s">
        <v>26</v>
      </c>
      <c r="F17" s="255"/>
      <c r="G17" s="255"/>
      <c r="H17" s="256"/>
      <c r="I17" s="204" t="s">
        <v>27</v>
      </c>
      <c r="J17" s="209" t="s">
        <v>134</v>
      </c>
      <c r="K17" s="179" t="s">
        <v>263</v>
      </c>
    </row>
    <row r="18" spans="1:11" ht="16.149999999999999" customHeight="1">
      <c r="A18" s="6" t="s">
        <v>282</v>
      </c>
      <c r="B18" s="135"/>
      <c r="C18" s="135"/>
      <c r="D18" s="136"/>
      <c r="E18" s="139"/>
      <c r="F18" s="139"/>
      <c r="G18" s="139"/>
      <c r="H18" s="139"/>
      <c r="I18" s="136"/>
      <c r="J18" s="119">
        <f>J19</f>
        <v>0</v>
      </c>
      <c r="K18" s="119">
        <f>K19</f>
        <v>0</v>
      </c>
    </row>
    <row r="19" spans="1:11" ht="51" customHeight="1">
      <c r="A19" s="6" t="s">
        <v>288</v>
      </c>
      <c r="B19" s="6"/>
      <c r="C19" s="7"/>
      <c r="D19" s="8" t="s">
        <v>30</v>
      </c>
      <c r="E19" s="21"/>
      <c r="F19" s="21"/>
      <c r="G19" s="21"/>
      <c r="H19" s="53" t="s">
        <v>30</v>
      </c>
      <c r="I19" s="10" t="s">
        <v>30</v>
      </c>
      <c r="J19" s="11">
        <f>J20</f>
        <v>0</v>
      </c>
      <c r="K19" s="11">
        <f>K20</f>
        <v>0</v>
      </c>
    </row>
    <row r="20" spans="1:11" ht="15.75" customHeight="1">
      <c r="A20" s="43"/>
      <c r="B20" s="205"/>
      <c r="C20" s="206"/>
      <c r="D20" s="206"/>
      <c r="E20" s="207"/>
      <c r="F20" s="207"/>
      <c r="G20" s="207"/>
      <c r="H20" s="207"/>
      <c r="I20" s="206"/>
      <c r="J20" s="208"/>
      <c r="K20" s="208"/>
    </row>
    <row r="21" spans="1:11" ht="12.75" customHeight="1">
      <c r="A21" s="96"/>
      <c r="B21" s="96"/>
      <c r="C21" s="102"/>
      <c r="D21" s="102"/>
      <c r="E21" s="102"/>
      <c r="F21" s="102"/>
      <c r="G21" s="102"/>
      <c r="H21" s="106"/>
      <c r="I21" s="104"/>
      <c r="J21" s="104"/>
      <c r="K21" s="105"/>
    </row>
    <row r="22" spans="1:11" ht="12.75" customHeight="1">
      <c r="A22" s="96"/>
      <c r="B22" s="96"/>
      <c r="C22" s="107"/>
      <c r="D22" s="107"/>
      <c r="E22" s="107"/>
      <c r="F22" s="107"/>
      <c r="G22" s="107"/>
      <c r="H22" s="106"/>
      <c r="I22" s="104"/>
      <c r="J22" s="104"/>
      <c r="K22" s="105"/>
    </row>
    <row r="23" spans="1:11" ht="12.75" customHeight="1">
      <c r="A23" s="96"/>
      <c r="B23" s="96"/>
      <c r="C23" s="108"/>
      <c r="D23" s="108"/>
      <c r="E23" s="108"/>
      <c r="F23" s="108"/>
      <c r="G23" s="108"/>
      <c r="H23" s="105"/>
      <c r="I23" s="108"/>
      <c r="J23" s="108"/>
      <c r="K23" s="108"/>
    </row>
    <row r="24" spans="1:11" ht="14.25" customHeight="1">
      <c r="A24" s="96"/>
      <c r="B24" s="96"/>
      <c r="C24" s="107"/>
      <c r="D24" s="107"/>
      <c r="E24" s="107"/>
      <c r="F24" s="107"/>
      <c r="G24" s="107"/>
      <c r="H24" s="108"/>
      <c r="I24" s="104"/>
      <c r="J24" s="104"/>
      <c r="K24" s="105"/>
    </row>
    <row r="25" spans="1:11" ht="15.75">
      <c r="A25" s="97"/>
      <c r="B25" s="97"/>
      <c r="C25" s="109"/>
      <c r="D25" s="109"/>
      <c r="E25" s="109"/>
      <c r="F25" s="109"/>
      <c r="G25" s="109"/>
      <c r="H25" s="105"/>
      <c r="I25" s="109"/>
      <c r="J25" s="109"/>
      <c r="K25" s="109"/>
    </row>
    <row r="26" spans="1:11" ht="15.75">
      <c r="A26" s="110"/>
      <c r="B26" s="110"/>
    </row>
    <row r="27" spans="1:11" ht="15.75">
      <c r="A27" s="110"/>
      <c r="B27" s="110"/>
    </row>
    <row r="28" spans="1:11" ht="15">
      <c r="A28" s="111"/>
      <c r="B28" s="111"/>
    </row>
    <row r="29" spans="1:11" ht="15">
      <c r="A29" s="112"/>
      <c r="B29" s="112"/>
    </row>
    <row r="30" spans="1:11" ht="15">
      <c r="A30" s="111"/>
      <c r="B30" s="111"/>
    </row>
  </sheetData>
  <mergeCells count="11">
    <mergeCell ref="A12:K14"/>
    <mergeCell ref="A16:A17"/>
    <mergeCell ref="B16:I16"/>
    <mergeCell ref="J16:K16"/>
    <mergeCell ref="E17:H17"/>
    <mergeCell ref="I10:K10"/>
    <mergeCell ref="I1:K1"/>
    <mergeCell ref="H2:K4"/>
    <mergeCell ref="H5:K5"/>
    <mergeCell ref="A7:K8"/>
    <mergeCell ref="I11:K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 1 и 2 прил8</vt:lpstr>
      <vt:lpstr>табл 1 прил 9</vt:lpstr>
      <vt:lpstr>табл 2 прил 9</vt:lpstr>
      <vt:lpstr>табл1 прил10</vt:lpstr>
      <vt:lpstr>табл2 прил10</vt:lpstr>
      <vt:lpstr>табл 1 и 2 прил11</vt:lpstr>
      <vt:lpstr>табл 1 и 2 прил 12</vt:lpstr>
      <vt:lpstr>'табл 1 прил 9'!Заголовки_для_печати</vt:lpstr>
      <vt:lpstr>'табл 2 прил 9'!Заголовки_для_печати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'табл 1 прил 9'!Область_печати</vt:lpstr>
      <vt:lpstr>'табл 2 прил 9'!Область_печати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Admin</cp:lastModifiedBy>
  <cp:lastPrinted>2016-11-21T04:51:40Z</cp:lastPrinted>
  <dcterms:created xsi:type="dcterms:W3CDTF">2015-10-23T06:56:22Z</dcterms:created>
  <dcterms:modified xsi:type="dcterms:W3CDTF">2016-11-21T04:52:57Z</dcterms:modified>
</cp:coreProperties>
</file>